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4385" windowHeight="9930" activeTab="1"/>
  </bookViews>
  <sheets>
    <sheet name="3競泳ｓ男" sheetId="1" r:id="rId1"/>
    <sheet name="3競泳ｓ女" sheetId="2" r:id="rId2"/>
  </sheets>
  <externalReferences>
    <externalReference r:id="rId5"/>
  </externalReferences>
  <definedNames>
    <definedName name="○">"月"</definedName>
    <definedName name="_xlnm.Print_Area" localSheetId="1">'3競泳ｓ女'!$A$1:$AH$63</definedName>
    <definedName name="_xlnm.Print_Area" localSheetId="0">'3競泳ｓ男'!$A$1:$AH$64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Z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comments2.xml><?xml version="1.0" encoding="utf-8"?>
<comments xmlns="http://schemas.openxmlformats.org/spreadsheetml/2006/main">
  <authors>
    <author>kotairen</author>
  </authors>
  <commentList>
    <comment ref="Z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<sst xmlns="http://schemas.openxmlformats.org/spreadsheetml/2006/main" count="154" uniqueCount="69">
  <si>
    <t>11</t>
  </si>
  <si>
    <t>12</t>
  </si>
  <si>
    <t>13</t>
  </si>
  <si>
    <t>（No.３－１）</t>
  </si>
  <si>
    <t>円</t>
  </si>
  <si>
    <t>大分県高等学校体育連盟会長　殿</t>
  </si>
  <si>
    <t>男子</t>
  </si>
  <si>
    <t>平成</t>
  </si>
  <si>
    <t>年</t>
  </si>
  <si>
    <t>月</t>
  </si>
  <si>
    <t>日</t>
  </si>
  <si>
    <t>高等学校長</t>
  </si>
  <si>
    <t>印</t>
  </si>
  <si>
    <t>競泳競技参加申込書種目別一覧表</t>
  </si>
  <si>
    <t>フリガナ</t>
  </si>
  <si>
    <t>記載責任者連絡先（携帯電話)</t>
  </si>
  <si>
    <t>学校名</t>
  </si>
  <si>
    <t>記載責任者</t>
  </si>
  <si>
    <t>日水連
コード</t>
  </si>
  <si>
    <t>加盟団体</t>
  </si>
  <si>
    <t>登録団体</t>
  </si>
  <si>
    <t>ﾌﾘｶﾞﾅ</t>
  </si>
  <si>
    <t>44</t>
  </si>
  <si>
    <t>学校
略名</t>
  </si>
  <si>
    <t>No</t>
  </si>
  <si>
    <t>フリガナ</t>
  </si>
  <si>
    <t>学年</t>
  </si>
  <si>
    <t>自由形</t>
  </si>
  <si>
    <t>背泳ぎ</t>
  </si>
  <si>
    <t>平泳ぎ</t>
  </si>
  <si>
    <t>ﾊﾞﾀﾌﾗｲ</t>
  </si>
  <si>
    <t>個メﾄﾞﾚｰ</t>
  </si>
  <si>
    <t>リレー</t>
  </si>
  <si>
    <t>メドレーﾘﾚｰ</t>
  </si>
  <si>
    <t>姓</t>
  </si>
  <si>
    <t>名</t>
  </si>
  <si>
    <t>50</t>
  </si>
  <si>
    <t>100</t>
  </si>
  <si>
    <t>200</t>
  </si>
  <si>
    <t>400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</si>
  <si>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</si>
  <si>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</si>
  <si>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</si>
  <si>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</si>
  <si>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</si>
  <si>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</si>
  <si>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</si>
  <si>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</si>
  <si>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</si>
  <si>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</si>
  <si>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リ　　レ　　ー　　専　　用</t>
  </si>
  <si>
    <t>　　</t>
  </si>
  <si>
    <t>女子</t>
  </si>
  <si>
    <t>３．水泳 競泳競技参加料合計欄〔　男子　〕</t>
  </si>
  <si>
    <t>　　</t>
  </si>
  <si>
    <t>合計　監督（</t>
  </si>
  <si>
    <t>）名　男子選手（</t>
  </si>
  <si>
    <t>）名</t>
  </si>
  <si>
    <t>リレー</t>
  </si>
  <si>
    <t>メドレーﾘﾚｰ</t>
  </si>
  <si>
    <t>）名　女子選手（</t>
  </si>
  <si>
    <t>（No.３－２）</t>
  </si>
  <si>
    <t>高等学校</t>
  </si>
  <si>
    <t>上記のものは、本校を代表する選手として適格であるので、標記大会の参加を認めます。</t>
  </si>
  <si>
    <t>平成22年度大分県高等学校新人水泳競技大会</t>
  </si>
  <si>
    <t>（兼第４1回岡田杯兼第７2回末弘杯県予選）参加申込書</t>
  </si>
  <si>
    <t>３．水泳 競泳競技参加負担金合計欄〔　女子　〕</t>
  </si>
  <si>
    <t>参加負担金</t>
  </si>
  <si>
    <t>人＝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</si>
</sst>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.&quot;##"/>
    <numFmt numFmtId="181" formatCode="#,##0;[Red]#,##0"/>
    <numFmt numFmtId="182" formatCode="0_ "/>
    <numFmt numFmtId="183" formatCode="0000000"/>
    <numFmt numFmtId="184" formatCode="[&lt;10000]##&quot;.&quot;#0;[&gt;=10000]#&quot;.&quot;##&quot;.&quot;#0;General"/>
    <numFmt numFmtId="185" formatCode="#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b/>
      <sz val="12"/>
      <name val="ＭＳ Ｐゴシック"/>
      <family val="3"/>
    </font>
    <font>
      <b/>
      <sz val="16"/>
      <name val="ＪＳＰゴシック"/>
      <family val="3"/>
    </font>
    <font>
      <b/>
      <sz val="16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23" fillId="0" borderId="0" xfId="62" applyNumberFormat="1" applyFont="1" applyFill="1" applyAlignment="1">
      <alignment vertical="center"/>
      <protection/>
    </xf>
    <xf numFmtId="49" fontId="22" fillId="0" borderId="0" xfId="62" applyNumberFormat="1" applyFont="1" applyFill="1" applyAlignment="1">
      <alignment vertical="center"/>
      <protection/>
    </xf>
    <xf numFmtId="0" fontId="23" fillId="0" borderId="0" xfId="63" applyFont="1" applyAlignment="1">
      <alignment vertical="center"/>
      <protection/>
    </xf>
    <xf numFmtId="49" fontId="22" fillId="0" borderId="10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Alignment="1">
      <alignment vertical="center"/>
      <protection/>
    </xf>
    <xf numFmtId="49" fontId="24" fillId="0" borderId="0" xfId="62" applyNumberFormat="1" applyFont="1" applyFill="1" applyAlignment="1">
      <alignment vertical="center"/>
      <protection/>
    </xf>
    <xf numFmtId="49" fontId="24" fillId="0" borderId="0" xfId="62" applyNumberFormat="1" applyFont="1" applyFill="1" applyAlignment="1">
      <alignment horizontal="center" vertical="center"/>
      <protection/>
    </xf>
    <xf numFmtId="0" fontId="25" fillId="0" borderId="0" xfId="63" applyFont="1" applyAlignment="1">
      <alignment vertical="center"/>
      <protection/>
    </xf>
    <xf numFmtId="0" fontId="27" fillId="0" borderId="0" xfId="63" applyFont="1">
      <alignment vertical="center"/>
      <protection/>
    </xf>
    <xf numFmtId="180" fontId="27" fillId="0" borderId="0" xfId="63" applyNumberFormat="1" applyFont="1">
      <alignment vertical="center"/>
      <protection/>
    </xf>
    <xf numFmtId="49" fontId="27" fillId="0" borderId="0" xfId="62" applyNumberFormat="1" applyFont="1" applyAlignment="1">
      <alignment vertical="center"/>
      <protection/>
    </xf>
    <xf numFmtId="49" fontId="27" fillId="0" borderId="0" xfId="62" applyNumberFormat="1" applyFont="1" applyFill="1" applyAlignment="1">
      <alignment vertical="center"/>
      <protection/>
    </xf>
    <xf numFmtId="49" fontId="29" fillId="0" borderId="0" xfId="62" applyNumberFormat="1" applyFont="1" applyFill="1" applyAlignment="1">
      <alignment vertical="center"/>
      <protection/>
    </xf>
    <xf numFmtId="49" fontId="22" fillId="0" borderId="11" xfId="62" applyNumberFormat="1" applyFont="1" applyBorder="1" applyAlignment="1">
      <alignment vertical="center"/>
      <protection/>
    </xf>
    <xf numFmtId="49" fontId="22" fillId="0" borderId="12" xfId="62" applyNumberFormat="1" applyFont="1" applyFill="1" applyBorder="1" applyAlignment="1">
      <alignment vertical="center" wrapText="1" shrinkToFit="1"/>
      <protection/>
    </xf>
    <xf numFmtId="49" fontId="18" fillId="0" borderId="0" xfId="62" applyNumberFormat="1" applyFont="1" applyFill="1" applyBorder="1" applyAlignment="1">
      <alignment vertical="center" wrapText="1" shrinkToFit="1"/>
      <protection/>
    </xf>
    <xf numFmtId="49" fontId="18" fillId="0" borderId="0" xfId="62" applyNumberFormat="1" applyFont="1" applyBorder="1" applyAlignment="1">
      <alignment vertical="center"/>
      <protection/>
    </xf>
    <xf numFmtId="49" fontId="18" fillId="0" borderId="0" xfId="62" applyNumberFormat="1" applyFont="1" applyAlignment="1">
      <alignment vertical="center"/>
      <protection/>
    </xf>
    <xf numFmtId="49" fontId="22" fillId="0" borderId="13" xfId="62" applyNumberFormat="1" applyFont="1" applyFill="1" applyBorder="1" applyAlignment="1">
      <alignment horizontal="center" vertical="center"/>
      <protection/>
    </xf>
    <xf numFmtId="49" fontId="22" fillId="0" borderId="11" xfId="62" applyNumberFormat="1" applyFont="1" applyFill="1" applyBorder="1" applyAlignment="1">
      <alignment horizontal="center" vertical="center"/>
      <protection/>
    </xf>
    <xf numFmtId="49" fontId="22" fillId="0" borderId="14" xfId="62" applyNumberFormat="1" applyFont="1" applyBorder="1" applyAlignment="1">
      <alignment vertical="center"/>
      <protection/>
    </xf>
    <xf numFmtId="49" fontId="22" fillId="0" borderId="11" xfId="62" applyNumberFormat="1" applyFont="1" applyFill="1" applyBorder="1" applyAlignment="1">
      <alignment vertical="center"/>
      <protection/>
    </xf>
    <xf numFmtId="49" fontId="22" fillId="0" borderId="0" xfId="62" applyNumberFormat="1" applyFont="1" applyFill="1" applyBorder="1" applyAlignment="1">
      <alignment vertical="center" shrinkToFit="1"/>
      <protection/>
    </xf>
    <xf numFmtId="49" fontId="18" fillId="0" borderId="0" xfId="62" applyNumberFormat="1" applyFont="1" applyFill="1" applyBorder="1" applyAlignment="1">
      <alignment vertical="center" shrinkToFit="1"/>
      <protection/>
    </xf>
    <xf numFmtId="49" fontId="18" fillId="0" borderId="0" xfId="62" applyNumberFormat="1" applyFont="1" applyFill="1" applyBorder="1" applyAlignment="1">
      <alignment vertical="center"/>
      <protection/>
    </xf>
    <xf numFmtId="49" fontId="18" fillId="0" borderId="0" xfId="62" applyNumberFormat="1" applyFont="1" applyFill="1" applyBorder="1" applyAlignment="1">
      <alignment horizontal="center" vertical="center" wrapText="1"/>
      <protection/>
    </xf>
    <xf numFmtId="49" fontId="18" fillId="0" borderId="0" xfId="62" applyNumberFormat="1" applyFont="1" applyFill="1" applyBorder="1" applyAlignment="1">
      <alignment vertical="center" wrapText="1"/>
      <protection/>
    </xf>
    <xf numFmtId="49" fontId="18" fillId="0" borderId="0" xfId="62" applyNumberFormat="1" applyFont="1" applyFill="1" applyBorder="1" applyAlignment="1">
      <alignment horizontal="center" vertical="center"/>
      <protection/>
    </xf>
    <xf numFmtId="49" fontId="22" fillId="0" borderId="15" xfId="62" applyNumberFormat="1" applyFont="1" applyFill="1" applyBorder="1" applyAlignment="1">
      <alignment horizontal="center" vertical="center" wrapText="1"/>
      <protection/>
    </xf>
    <xf numFmtId="49" fontId="22" fillId="0" borderId="16" xfId="62" applyNumberFormat="1" applyFont="1" applyFill="1" applyBorder="1" applyAlignment="1">
      <alignment vertical="center"/>
      <protection/>
    </xf>
    <xf numFmtId="49" fontId="22" fillId="0" borderId="17" xfId="62" applyNumberFormat="1" applyFont="1" applyBorder="1" applyAlignment="1">
      <alignment horizontal="center" vertical="center"/>
      <protection/>
    </xf>
    <xf numFmtId="49" fontId="22" fillId="0" borderId="18" xfId="62" applyNumberFormat="1" applyFont="1" applyBorder="1" applyAlignment="1">
      <alignment horizontal="center" vertical="center"/>
      <protection/>
    </xf>
    <xf numFmtId="49" fontId="22" fillId="0" borderId="12" xfId="62" applyNumberFormat="1" applyFont="1" applyBorder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 vertical="center"/>
      <protection/>
    </xf>
    <xf numFmtId="49" fontId="22" fillId="0" borderId="0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Fill="1" applyBorder="1" applyAlignment="1">
      <alignment horizontal="center" vertical="center" wrapText="1"/>
      <protection/>
    </xf>
    <xf numFmtId="49" fontId="24" fillId="0" borderId="0" xfId="62" applyNumberFormat="1" applyFont="1" applyFill="1" applyBorder="1" applyAlignment="1">
      <alignment vertical="center"/>
      <protection/>
    </xf>
    <xf numFmtId="49" fontId="24" fillId="0" borderId="0" xfId="62" applyNumberFormat="1" applyFont="1" applyBorder="1" applyAlignment="1">
      <alignment vertical="center"/>
      <protection/>
    </xf>
    <xf numFmtId="49" fontId="22" fillId="0" borderId="0" xfId="62" applyNumberFormat="1" applyFont="1" applyFill="1" applyBorder="1" applyAlignment="1">
      <alignment horizontal="center" vertical="center" wrapText="1"/>
      <protection/>
    </xf>
    <xf numFmtId="49" fontId="22" fillId="0" borderId="0" xfId="62" applyNumberFormat="1" applyFont="1" applyFill="1" applyBorder="1" applyAlignment="1">
      <alignment vertical="center"/>
      <protection/>
    </xf>
    <xf numFmtId="49" fontId="22" fillId="0" borderId="16" xfId="62" applyNumberFormat="1" applyFont="1" applyBorder="1" applyAlignment="1">
      <alignment horizontal="center" vertical="center" shrinkToFit="1"/>
      <protection/>
    </xf>
    <xf numFmtId="49" fontId="22" fillId="0" borderId="13" xfId="62" applyNumberFormat="1" applyFont="1" applyBorder="1" applyAlignment="1">
      <alignment horizontal="center" vertical="center" shrinkToFit="1"/>
      <protection/>
    </xf>
    <xf numFmtId="49" fontId="30" fillId="0" borderId="0" xfId="62" applyNumberFormat="1" applyFont="1" applyFill="1" applyBorder="1" applyAlignment="1">
      <alignment vertical="center"/>
      <protection/>
    </xf>
    <xf numFmtId="49" fontId="24" fillId="0" borderId="0" xfId="62" applyNumberFormat="1" applyFont="1" applyAlignment="1">
      <alignment horizontal="center" vertical="center"/>
      <protection/>
    </xf>
    <xf numFmtId="49" fontId="30" fillId="0" borderId="0" xfId="62" applyNumberFormat="1" applyFont="1" applyFill="1" applyBorder="1" applyAlignment="1">
      <alignment horizontal="center" vertical="center"/>
      <protection/>
    </xf>
    <xf numFmtId="49" fontId="27" fillId="0" borderId="0" xfId="62" applyNumberFormat="1" applyFont="1" applyBorder="1" applyAlignment="1">
      <alignment vertical="center"/>
      <protection/>
    </xf>
    <xf numFmtId="49" fontId="18" fillId="0" borderId="0" xfId="62" applyNumberFormat="1" applyFont="1" applyFill="1" applyAlignment="1">
      <alignment vertical="center"/>
      <protection/>
    </xf>
    <xf numFmtId="49" fontId="22" fillId="0" borderId="19" xfId="62" applyNumberFormat="1" applyFont="1" applyBorder="1" applyAlignment="1">
      <alignment horizontal="center" vertical="center" shrinkToFit="1"/>
      <protection/>
    </xf>
    <xf numFmtId="49" fontId="32" fillId="0" borderId="0" xfId="62" applyNumberFormat="1" applyFont="1" applyAlignment="1">
      <alignment vertical="center"/>
      <protection/>
    </xf>
    <xf numFmtId="49" fontId="22" fillId="0" borderId="18" xfId="62" applyNumberFormat="1" applyFont="1" applyBorder="1" applyAlignment="1">
      <alignment horizontal="center" vertical="center" shrinkToFit="1"/>
      <protection/>
    </xf>
    <xf numFmtId="49" fontId="22" fillId="0" borderId="10" xfId="62" applyNumberFormat="1" applyFont="1" applyFill="1" applyBorder="1" applyAlignment="1">
      <alignment horizontal="center" vertical="center" shrinkToFit="1"/>
      <protection/>
    </xf>
    <xf numFmtId="49" fontId="22" fillId="0" borderId="20" xfId="62" applyNumberFormat="1" applyFont="1" applyBorder="1" applyAlignment="1">
      <alignment horizontal="center" vertical="center" shrinkToFit="1"/>
      <protection/>
    </xf>
    <xf numFmtId="49" fontId="22" fillId="0" borderId="18" xfId="62" applyNumberFormat="1" applyFont="1" applyFill="1" applyBorder="1" applyAlignment="1">
      <alignment horizontal="center" vertical="center" shrinkToFit="1"/>
      <protection/>
    </xf>
    <xf numFmtId="49" fontId="27" fillId="0" borderId="21" xfId="62" applyNumberFormat="1" applyFont="1" applyBorder="1" applyAlignment="1">
      <alignment vertical="center"/>
      <protection/>
    </xf>
    <xf numFmtId="49" fontId="27" fillId="0" borderId="0" xfId="62" applyNumberFormat="1" applyFont="1" applyFill="1" applyBorder="1" applyAlignment="1">
      <alignment vertical="center"/>
      <protection/>
    </xf>
    <xf numFmtId="0" fontId="27" fillId="0" borderId="0" xfId="63" applyNumberFormat="1" applyFont="1" applyAlignment="1">
      <alignment vertical="center"/>
      <protection/>
    </xf>
    <xf numFmtId="0" fontId="27" fillId="0" borderId="0" xfId="63" applyNumberFormat="1" applyFont="1" applyBorder="1" applyAlignment="1">
      <alignment vertical="center"/>
      <protection/>
    </xf>
    <xf numFmtId="0" fontId="27" fillId="0" borderId="11" xfId="63" applyNumberFormat="1" applyFont="1" applyBorder="1" applyAlignment="1">
      <alignment vertical="center"/>
      <protection/>
    </xf>
    <xf numFmtId="0" fontId="27" fillId="0" borderId="0" xfId="61" applyNumberFormat="1" applyFont="1" applyBorder="1" applyAlignment="1">
      <alignment vertical="center"/>
      <protection/>
    </xf>
    <xf numFmtId="0" fontId="27" fillId="0" borderId="0" xfId="63" applyFont="1" applyAlignment="1">
      <alignment horizontal="center" vertical="center"/>
      <protection/>
    </xf>
    <xf numFmtId="49" fontId="31" fillId="0" borderId="0" xfId="62" applyNumberFormat="1" applyFont="1" applyFill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3" applyFont="1" applyAlignment="1">
      <alignment horizontal="left" vertical="center" indent="3"/>
      <protection/>
    </xf>
    <xf numFmtId="0" fontId="27" fillId="0" borderId="0" xfId="63" applyNumberFormat="1" applyFont="1" applyAlignment="1">
      <alignment horizontal="left" vertical="center" indent="3"/>
      <protection/>
    </xf>
    <xf numFmtId="49" fontId="27" fillId="0" borderId="21" xfId="62" applyNumberFormat="1" applyFont="1" applyBorder="1" applyAlignment="1">
      <alignment horizontal="right" vertical="center"/>
      <protection/>
    </xf>
    <xf numFmtId="49" fontId="27" fillId="0" borderId="11" xfId="62" applyNumberFormat="1" applyFont="1" applyBorder="1" applyAlignment="1">
      <alignment horizontal="right" vertical="center"/>
      <protection/>
    </xf>
    <xf numFmtId="49" fontId="27" fillId="0" borderId="11" xfId="62" applyNumberFormat="1" applyFont="1" applyBorder="1" applyAlignment="1">
      <alignment vertical="center"/>
      <protection/>
    </xf>
    <xf numFmtId="49" fontId="22" fillId="0" borderId="22" xfId="62" applyNumberFormat="1" applyFont="1" applyBorder="1" applyAlignment="1">
      <alignment vertical="center"/>
      <protection/>
    </xf>
    <xf numFmtId="49" fontId="22" fillId="0" borderId="23" xfId="62" applyNumberFormat="1" applyFont="1" applyBorder="1" applyAlignment="1">
      <alignment vertical="center"/>
      <protection/>
    </xf>
    <xf numFmtId="49" fontId="22" fillId="0" borderId="13" xfId="62" applyNumberFormat="1" applyFont="1" applyFill="1" applyBorder="1" applyAlignment="1">
      <alignment vertical="center"/>
      <protection/>
    </xf>
    <xf numFmtId="0" fontId="18" fillId="0" borderId="19" xfId="0" applyFont="1" applyBorder="1" applyAlignment="1">
      <alignment vertical="center" shrinkToFit="1"/>
    </xf>
    <xf numFmtId="49" fontId="27" fillId="0" borderId="24" xfId="62" applyNumberFormat="1" applyFont="1" applyBorder="1" applyAlignment="1">
      <alignment vertical="center"/>
      <protection/>
    </xf>
    <xf numFmtId="49" fontId="27" fillId="0" borderId="24" xfId="62" applyNumberFormat="1" applyFont="1" applyFill="1" applyBorder="1" applyAlignment="1">
      <alignment vertical="center"/>
      <protection/>
    </xf>
    <xf numFmtId="49" fontId="27" fillId="0" borderId="24" xfId="62" applyNumberFormat="1" applyFont="1" applyFill="1" applyBorder="1" applyAlignment="1">
      <alignment horizontal="right" vertical="center"/>
      <protection/>
    </xf>
    <xf numFmtId="49" fontId="22" fillId="0" borderId="12" xfId="62" applyNumberFormat="1" applyFont="1" applyBorder="1" applyAlignment="1">
      <alignment horizontal="center" vertical="center"/>
      <protection/>
    </xf>
    <xf numFmtId="49" fontId="22" fillId="0" borderId="14" xfId="62" applyNumberFormat="1" applyFont="1" applyBorder="1" applyAlignment="1">
      <alignment horizontal="center" vertical="center"/>
      <protection/>
    </xf>
    <xf numFmtId="49" fontId="22" fillId="0" borderId="25" xfId="62" applyNumberFormat="1" applyFont="1" applyBorder="1" applyAlignment="1">
      <alignment horizontal="center" vertical="center"/>
      <protection/>
    </xf>
    <xf numFmtId="49" fontId="30" fillId="0" borderId="26" xfId="62" applyNumberFormat="1" applyFont="1" applyFill="1" applyBorder="1" applyAlignment="1">
      <alignment horizontal="center" vertical="center"/>
      <protection/>
    </xf>
    <xf numFmtId="0" fontId="30" fillId="0" borderId="11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15" xfId="62" applyNumberFormat="1" applyFont="1" applyFill="1" applyBorder="1" applyAlignment="1">
      <alignment horizontal="center" vertical="center"/>
      <protection/>
    </xf>
    <xf numFmtId="49" fontId="22" fillId="0" borderId="27" xfId="62" applyNumberFormat="1" applyFont="1" applyBorder="1" applyAlignment="1">
      <alignment horizontal="center" vertical="center"/>
      <protection/>
    </xf>
    <xf numFmtId="49" fontId="22" fillId="0" borderId="28" xfId="62" applyNumberFormat="1" applyFont="1" applyBorder="1" applyAlignment="1">
      <alignment horizontal="center" vertical="center"/>
      <protection/>
    </xf>
    <xf numFmtId="185" fontId="27" fillId="0" borderId="19" xfId="0" applyNumberFormat="1" applyFont="1" applyBorder="1" applyAlignment="1">
      <alignment horizontal="center" vertical="center" shrinkToFit="1"/>
    </xf>
    <xf numFmtId="185" fontId="27" fillId="0" borderId="24" xfId="62" applyNumberFormat="1" applyFont="1" applyFill="1" applyBorder="1" applyAlignment="1">
      <alignment horizontal="right" vertical="center"/>
      <protection/>
    </xf>
    <xf numFmtId="49" fontId="27" fillId="0" borderId="24" xfId="62" applyNumberFormat="1" applyFont="1" applyFill="1" applyBorder="1" applyAlignment="1">
      <alignment horizontal="left" vertical="center" indent="1"/>
      <protection/>
    </xf>
    <xf numFmtId="49" fontId="22" fillId="0" borderId="29" xfId="62" applyNumberFormat="1" applyFont="1" applyBorder="1" applyAlignment="1">
      <alignment horizontal="left" vertical="center" indent="1" shrinkToFit="1"/>
      <protection/>
    </xf>
    <xf numFmtId="49" fontId="22" fillId="0" borderId="22" xfId="62" applyNumberFormat="1" applyFont="1" applyBorder="1" applyAlignment="1">
      <alignment horizontal="left" vertical="center" indent="1" shrinkToFit="1"/>
      <protection/>
    </xf>
    <xf numFmtId="49" fontId="22" fillId="0" borderId="30" xfId="62" applyNumberFormat="1" applyFont="1" applyBorder="1" applyAlignment="1">
      <alignment horizontal="left" vertical="center" indent="1" shrinkToFit="1"/>
      <protection/>
    </xf>
    <xf numFmtId="49" fontId="22" fillId="0" borderId="19" xfId="62" applyNumberFormat="1" applyFont="1" applyBorder="1" applyAlignment="1">
      <alignment horizontal="left" vertical="center" indent="1" shrinkToFit="1"/>
      <protection/>
    </xf>
    <xf numFmtId="49" fontId="22" fillId="0" borderId="19" xfId="62" applyNumberFormat="1" applyFont="1" applyBorder="1" applyAlignment="1">
      <alignment horizontal="left" vertical="center"/>
      <protection/>
    </xf>
    <xf numFmtId="49" fontId="22" fillId="0" borderId="10" xfId="62" applyNumberFormat="1" applyFont="1" applyBorder="1" applyAlignment="1">
      <alignment horizontal="left" vertical="center"/>
      <protection/>
    </xf>
    <xf numFmtId="49" fontId="30" fillId="0" borderId="31" xfId="62" applyNumberFormat="1" applyFont="1" applyFill="1" applyBorder="1" applyAlignment="1">
      <alignment horizontal="center" vertical="center"/>
      <protection/>
    </xf>
    <xf numFmtId="49" fontId="30" fillId="0" borderId="32" xfId="62" applyNumberFormat="1" applyFont="1" applyFill="1" applyBorder="1" applyAlignment="1">
      <alignment horizontal="center" vertical="center"/>
      <protection/>
    </xf>
    <xf numFmtId="49" fontId="22" fillId="0" borderId="33" xfId="62" applyNumberFormat="1" applyFont="1" applyBorder="1" applyAlignment="1">
      <alignment horizontal="center" vertical="center"/>
      <protection/>
    </xf>
    <xf numFmtId="49" fontId="22" fillId="0" borderId="34" xfId="62" applyNumberFormat="1" applyFont="1" applyBorder="1" applyAlignment="1">
      <alignment horizontal="center" vertical="center"/>
      <protection/>
    </xf>
    <xf numFmtId="49" fontId="22" fillId="0" borderId="35" xfId="62" applyNumberFormat="1" applyFont="1" applyBorder="1" applyAlignment="1">
      <alignment horizontal="center" vertical="center"/>
      <protection/>
    </xf>
    <xf numFmtId="49" fontId="22" fillId="0" borderId="36" xfId="62" applyNumberFormat="1" applyFont="1" applyBorder="1" applyAlignment="1">
      <alignment horizontal="center" vertical="center"/>
      <protection/>
    </xf>
    <xf numFmtId="49" fontId="22" fillId="0" borderId="37" xfId="62" applyNumberFormat="1" applyFont="1" applyBorder="1" applyAlignment="1">
      <alignment horizontal="center" vertical="center"/>
      <protection/>
    </xf>
    <xf numFmtId="49" fontId="22" fillId="0" borderId="38" xfId="62" applyNumberFormat="1" applyFont="1" applyBorder="1" applyAlignment="1">
      <alignment horizontal="center" vertical="center"/>
      <protection/>
    </xf>
    <xf numFmtId="49" fontId="22" fillId="0" borderId="39" xfId="62" applyNumberFormat="1" applyFont="1" applyBorder="1" applyAlignment="1">
      <alignment horizontal="center" vertical="center"/>
      <protection/>
    </xf>
    <xf numFmtId="49" fontId="22" fillId="0" borderId="40" xfId="62" applyNumberFormat="1" applyFont="1" applyBorder="1" applyAlignment="1">
      <alignment horizontal="center" vertical="center"/>
      <protection/>
    </xf>
    <xf numFmtId="49" fontId="22" fillId="0" borderId="41" xfId="62" applyNumberFormat="1" applyFont="1" applyBorder="1" applyAlignment="1">
      <alignment horizontal="center" vertical="center"/>
      <protection/>
    </xf>
    <xf numFmtId="49" fontId="22" fillId="0" borderId="15" xfId="62" applyNumberFormat="1" applyFont="1" applyBorder="1" applyAlignment="1">
      <alignment horizontal="center" vertical="center"/>
      <protection/>
    </xf>
    <xf numFmtId="49" fontId="27" fillId="0" borderId="42" xfId="62" applyNumberFormat="1" applyFont="1" applyBorder="1" applyAlignment="1">
      <alignment horizontal="center" vertical="center"/>
      <protection/>
    </xf>
    <xf numFmtId="49" fontId="27" fillId="0" borderId="41" xfId="62" applyNumberFormat="1" applyFont="1" applyBorder="1" applyAlignment="1">
      <alignment horizontal="center" vertical="center"/>
      <protection/>
    </xf>
    <xf numFmtId="49" fontId="27" fillId="0" borderId="33" xfId="62" applyNumberFormat="1" applyFont="1" applyBorder="1" applyAlignment="1">
      <alignment horizontal="center" vertical="center"/>
      <protection/>
    </xf>
    <xf numFmtId="49" fontId="27" fillId="0" borderId="15" xfId="62" applyNumberFormat="1" applyFont="1" applyBorder="1" applyAlignment="1">
      <alignment horizontal="center" vertical="center"/>
      <protection/>
    </xf>
    <xf numFmtId="49" fontId="22" fillId="0" borderId="29" xfId="62" applyNumberFormat="1" applyFont="1" applyBorder="1" applyAlignment="1">
      <alignment horizontal="center" vertical="center"/>
      <protection/>
    </xf>
    <xf numFmtId="49" fontId="22" fillId="0" borderId="22" xfId="62" applyNumberFormat="1" applyFont="1" applyBorder="1" applyAlignment="1">
      <alignment horizontal="center" vertical="center"/>
      <protection/>
    </xf>
    <xf numFmtId="49" fontId="27" fillId="0" borderId="43" xfId="62" applyNumberFormat="1" applyFont="1" applyBorder="1" applyAlignment="1">
      <alignment horizontal="center" vertical="center"/>
      <protection/>
    </xf>
    <xf numFmtId="49" fontId="27" fillId="0" borderId="22" xfId="62" applyNumberFormat="1" applyFont="1" applyBorder="1" applyAlignment="1">
      <alignment horizontal="center" vertical="center"/>
      <protection/>
    </xf>
    <xf numFmtId="49" fontId="18" fillId="0" borderId="12" xfId="62" applyNumberFormat="1" applyFont="1" applyBorder="1" applyAlignment="1">
      <alignment horizontal="center" vertical="center"/>
      <protection/>
    </xf>
    <xf numFmtId="49" fontId="18" fillId="0" borderId="0" xfId="62" applyNumberFormat="1" applyFont="1" applyBorder="1" applyAlignment="1">
      <alignment horizontal="center" vertical="center"/>
      <protection/>
    </xf>
    <xf numFmtId="49" fontId="18" fillId="0" borderId="44" xfId="62" applyNumberFormat="1" applyFont="1" applyBorder="1" applyAlignment="1">
      <alignment horizontal="center" vertical="center"/>
      <protection/>
    </xf>
    <xf numFmtId="49" fontId="18" fillId="0" borderId="33" xfId="62" applyNumberFormat="1" applyFont="1" applyBorder="1" applyAlignment="1">
      <alignment horizontal="center" vertical="center"/>
      <protection/>
    </xf>
    <xf numFmtId="49" fontId="18" fillId="0" borderId="15" xfId="62" applyNumberFormat="1" applyFont="1" applyBorder="1" applyAlignment="1">
      <alignment horizontal="center" vertical="center"/>
      <protection/>
    </xf>
    <xf numFmtId="49" fontId="18" fillId="0" borderId="45" xfId="62" applyNumberFormat="1" applyFont="1" applyBorder="1" applyAlignment="1">
      <alignment horizontal="center" vertical="center"/>
      <protection/>
    </xf>
    <xf numFmtId="49" fontId="22" fillId="0" borderId="46" xfId="62" applyNumberFormat="1" applyFont="1" applyBorder="1" applyAlignment="1">
      <alignment horizontal="center" vertical="center"/>
      <protection/>
    </xf>
    <xf numFmtId="49" fontId="22" fillId="0" borderId="47" xfId="62" applyNumberFormat="1" applyFont="1" applyBorder="1" applyAlignment="1">
      <alignment horizontal="center" vertical="center"/>
      <protection/>
    </xf>
    <xf numFmtId="49" fontId="22" fillId="0" borderId="48" xfId="62" applyNumberFormat="1" applyFont="1" applyBorder="1" applyAlignment="1">
      <alignment horizontal="center" vertical="center"/>
      <protection/>
    </xf>
    <xf numFmtId="49" fontId="30" fillId="0" borderId="31" xfId="62" applyNumberFormat="1" applyFont="1" applyBorder="1" applyAlignment="1">
      <alignment horizontal="center" vertical="center"/>
      <protection/>
    </xf>
    <xf numFmtId="49" fontId="30" fillId="0" borderId="32" xfId="62" applyNumberFormat="1" applyFont="1" applyBorder="1" applyAlignment="1">
      <alignment horizontal="center" vertical="center"/>
      <protection/>
    </xf>
    <xf numFmtId="49" fontId="30" fillId="0" borderId="26" xfId="62" applyNumberFormat="1" applyFont="1" applyBorder="1" applyAlignment="1">
      <alignment horizontal="center" vertical="center"/>
      <protection/>
    </xf>
    <xf numFmtId="49" fontId="30" fillId="0" borderId="14" xfId="62" applyNumberFormat="1" applyFont="1" applyFill="1" applyBorder="1" applyAlignment="1">
      <alignment horizontal="center" vertical="center"/>
      <protection/>
    </xf>
    <xf numFmtId="49" fontId="30" fillId="0" borderId="12" xfId="62" applyNumberFormat="1" applyFont="1" applyFill="1" applyBorder="1" applyAlignment="1">
      <alignment horizontal="center" vertical="center"/>
      <protection/>
    </xf>
    <xf numFmtId="49" fontId="30" fillId="0" borderId="33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Fill="1" applyBorder="1" applyAlignment="1">
      <alignment horizontal="center" vertical="center"/>
      <protection/>
    </xf>
    <xf numFmtId="49" fontId="30" fillId="0" borderId="27" xfId="62" applyNumberFormat="1" applyFont="1" applyFill="1" applyBorder="1" applyAlignment="1">
      <alignment horizontal="center" vertical="center"/>
      <protection/>
    </xf>
    <xf numFmtId="49" fontId="30" fillId="0" borderId="28" xfId="62" applyNumberFormat="1" applyFont="1" applyFill="1" applyBorder="1" applyAlignment="1">
      <alignment horizontal="center" vertical="center"/>
      <protection/>
    </xf>
    <xf numFmtId="49" fontId="30" fillId="0" borderId="25" xfId="62" applyNumberFormat="1" applyFont="1" applyFill="1" applyBorder="1" applyAlignment="1">
      <alignment horizontal="center" vertical="center"/>
      <protection/>
    </xf>
    <xf numFmtId="49" fontId="30" fillId="0" borderId="34" xfId="62" applyNumberFormat="1" applyFont="1" applyFill="1" applyBorder="1" applyAlignment="1">
      <alignment horizontal="center" vertical="center"/>
      <protection/>
    </xf>
    <xf numFmtId="49" fontId="30" fillId="0" borderId="35" xfId="62" applyNumberFormat="1" applyFont="1" applyFill="1" applyBorder="1" applyAlignment="1">
      <alignment horizontal="center" vertical="center"/>
      <protection/>
    </xf>
    <xf numFmtId="49" fontId="30" fillId="0" borderId="36" xfId="62" applyNumberFormat="1" applyFont="1" applyFill="1" applyBorder="1" applyAlignment="1">
      <alignment horizontal="center" vertical="center"/>
      <protection/>
    </xf>
    <xf numFmtId="49" fontId="18" fillId="0" borderId="14" xfId="62" applyNumberFormat="1" applyFont="1" applyBorder="1" applyAlignment="1">
      <alignment horizontal="center" vertical="center"/>
      <protection/>
    </xf>
    <xf numFmtId="49" fontId="18" fillId="0" borderId="11" xfId="62" applyNumberFormat="1" applyFont="1" applyBorder="1" applyAlignment="1">
      <alignment horizontal="center" vertical="center"/>
      <protection/>
    </xf>
    <xf numFmtId="49" fontId="18" fillId="0" borderId="49" xfId="62" applyNumberFormat="1" applyFont="1" applyBorder="1" applyAlignment="1">
      <alignment horizontal="center" vertical="center"/>
      <protection/>
    </xf>
    <xf numFmtId="49" fontId="24" fillId="0" borderId="31" xfId="62" applyNumberFormat="1" applyFont="1" applyFill="1" applyBorder="1" applyAlignment="1">
      <alignment horizontal="center" vertical="center"/>
      <protection/>
    </xf>
    <xf numFmtId="49" fontId="24" fillId="0" borderId="32" xfId="62" applyNumberFormat="1" applyFont="1" applyFill="1" applyBorder="1" applyAlignment="1">
      <alignment horizontal="center" vertical="center"/>
      <protection/>
    </xf>
    <xf numFmtId="49" fontId="24" fillId="0" borderId="26" xfId="62" applyNumberFormat="1" applyFont="1" applyFill="1" applyBorder="1" applyAlignment="1">
      <alignment horizontal="center" vertical="center"/>
      <protection/>
    </xf>
    <xf numFmtId="49" fontId="30" fillId="0" borderId="37" xfId="62" applyNumberFormat="1" applyFont="1" applyFill="1" applyBorder="1" applyAlignment="1">
      <alignment horizontal="center" vertical="center"/>
      <protection/>
    </xf>
    <xf numFmtId="49" fontId="30" fillId="0" borderId="38" xfId="62" applyNumberFormat="1" applyFont="1" applyFill="1" applyBorder="1" applyAlignment="1">
      <alignment horizontal="center" vertical="center"/>
      <protection/>
    </xf>
    <xf numFmtId="49" fontId="30" fillId="0" borderId="39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Alignment="1">
      <alignment horizontal="center" vertical="center"/>
      <protection/>
    </xf>
    <xf numFmtId="49" fontId="22" fillId="0" borderId="49" xfId="62" applyNumberFormat="1" applyFont="1" applyBorder="1" applyAlignment="1">
      <alignment horizontal="center" vertical="center"/>
      <protection/>
    </xf>
    <xf numFmtId="49" fontId="22" fillId="0" borderId="44" xfId="62" applyNumberFormat="1" applyFont="1" applyBorder="1" applyAlignment="1">
      <alignment horizontal="center" vertical="center"/>
      <protection/>
    </xf>
    <xf numFmtId="49" fontId="22" fillId="0" borderId="45" xfId="62" applyNumberFormat="1" applyFont="1" applyBorder="1" applyAlignment="1">
      <alignment horizontal="center" vertical="center"/>
      <protection/>
    </xf>
    <xf numFmtId="49" fontId="22" fillId="0" borderId="11" xfId="62" applyNumberFormat="1" applyFont="1" applyBorder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 vertical="center"/>
      <protection/>
    </xf>
    <xf numFmtId="49" fontId="30" fillId="0" borderId="46" xfId="62" applyNumberFormat="1" applyFont="1" applyFill="1" applyBorder="1" applyAlignment="1">
      <alignment horizontal="center" vertical="center"/>
      <protection/>
    </xf>
    <xf numFmtId="49" fontId="30" fillId="0" borderId="47" xfId="62" applyNumberFormat="1" applyFont="1" applyFill="1" applyBorder="1" applyAlignment="1">
      <alignment horizontal="center" vertical="center"/>
      <protection/>
    </xf>
    <xf numFmtId="49" fontId="30" fillId="0" borderId="48" xfId="62" applyNumberFormat="1" applyFont="1" applyFill="1" applyBorder="1" applyAlignment="1">
      <alignment horizontal="center" vertical="center"/>
      <protection/>
    </xf>
    <xf numFmtId="49" fontId="22" fillId="0" borderId="50" xfId="62" applyNumberFormat="1" applyFont="1" applyBorder="1" applyAlignment="1">
      <alignment horizontal="center" vertical="center"/>
      <protection/>
    </xf>
    <xf numFmtId="49" fontId="22" fillId="0" borderId="51" xfId="62" applyNumberFormat="1" applyFont="1" applyBorder="1" applyAlignment="1">
      <alignment horizontal="center" vertical="center"/>
      <protection/>
    </xf>
    <xf numFmtId="49" fontId="22" fillId="0" borderId="19" xfId="62" applyNumberFormat="1" applyFont="1" applyBorder="1" applyAlignment="1">
      <alignment horizontal="center" vertical="center"/>
      <protection/>
    </xf>
    <xf numFmtId="49" fontId="22" fillId="0" borderId="30" xfId="62" applyNumberFormat="1" applyFont="1" applyBorder="1" applyAlignment="1">
      <alignment horizontal="center" vertical="center"/>
      <protection/>
    </xf>
    <xf numFmtId="49" fontId="22" fillId="0" borderId="14" xfId="62" applyNumberFormat="1" applyFont="1" applyFill="1" applyBorder="1" applyAlignment="1">
      <alignment horizontal="center" vertical="center" wrapText="1"/>
      <protection/>
    </xf>
    <xf numFmtId="49" fontId="22" fillId="0" borderId="11" xfId="62" applyNumberFormat="1" applyFont="1" applyFill="1" applyBorder="1" applyAlignment="1">
      <alignment horizontal="center" vertical="center" wrapText="1"/>
      <protection/>
    </xf>
    <xf numFmtId="49" fontId="22" fillId="0" borderId="49" xfId="62" applyNumberFormat="1" applyFont="1" applyFill="1" applyBorder="1" applyAlignment="1">
      <alignment horizontal="center" vertical="center" wrapText="1"/>
      <protection/>
    </xf>
    <xf numFmtId="49" fontId="22" fillId="0" borderId="33" xfId="62" applyNumberFormat="1" applyFont="1" applyFill="1" applyBorder="1" applyAlignment="1">
      <alignment horizontal="center" vertical="center" wrapText="1"/>
      <protection/>
    </xf>
    <xf numFmtId="49" fontId="22" fillId="0" borderId="15" xfId="62" applyNumberFormat="1" applyFont="1" applyFill="1" applyBorder="1" applyAlignment="1">
      <alignment horizontal="center" vertical="center" wrapText="1"/>
      <protection/>
    </xf>
    <xf numFmtId="49" fontId="22" fillId="0" borderId="45" xfId="62" applyNumberFormat="1" applyFont="1" applyFill="1" applyBorder="1" applyAlignment="1">
      <alignment horizontal="center" vertical="center" wrapText="1"/>
      <protection/>
    </xf>
    <xf numFmtId="49" fontId="22" fillId="0" borderId="43" xfId="62" applyNumberFormat="1" applyFont="1" applyFill="1" applyBorder="1" applyAlignment="1">
      <alignment horizontal="center" vertical="center" shrinkToFit="1"/>
      <protection/>
    </xf>
    <xf numFmtId="49" fontId="22" fillId="0" borderId="22" xfId="62" applyNumberFormat="1" applyFont="1" applyFill="1" applyBorder="1" applyAlignment="1">
      <alignment horizontal="center" vertical="center" shrinkToFit="1"/>
      <protection/>
    </xf>
    <xf numFmtId="49" fontId="22" fillId="0" borderId="23" xfId="62" applyNumberFormat="1" applyFont="1" applyFill="1" applyBorder="1" applyAlignment="1">
      <alignment horizontal="center" vertical="center" shrinkToFit="1"/>
      <protection/>
    </xf>
    <xf numFmtId="49" fontId="28" fillId="24" borderId="14" xfId="62" applyNumberFormat="1" applyFont="1" applyFill="1" applyBorder="1" applyAlignment="1">
      <alignment horizontal="center" vertical="center"/>
      <protection/>
    </xf>
    <xf numFmtId="49" fontId="28" fillId="24" borderId="11" xfId="62" applyNumberFormat="1" applyFont="1" applyFill="1" applyBorder="1" applyAlignment="1">
      <alignment horizontal="center" vertical="center"/>
      <protection/>
    </xf>
    <xf numFmtId="49" fontId="28" fillId="24" borderId="49" xfId="62" applyNumberFormat="1" applyFont="1" applyFill="1" applyBorder="1" applyAlignment="1">
      <alignment horizontal="center" vertical="center"/>
      <protection/>
    </xf>
    <xf numFmtId="49" fontId="28" fillId="24" borderId="33" xfId="62" applyNumberFormat="1" applyFont="1" applyFill="1" applyBorder="1" applyAlignment="1">
      <alignment horizontal="center" vertical="center"/>
      <protection/>
    </xf>
    <xf numFmtId="49" fontId="28" fillId="24" borderId="15" xfId="62" applyNumberFormat="1" applyFont="1" applyFill="1" applyBorder="1" applyAlignment="1">
      <alignment horizontal="center" vertical="center"/>
      <protection/>
    </xf>
    <xf numFmtId="49" fontId="28" fillId="24" borderId="45" xfId="62" applyNumberFormat="1" applyFont="1" applyFill="1" applyBorder="1" applyAlignment="1">
      <alignment horizontal="center" vertical="center"/>
      <protection/>
    </xf>
    <xf numFmtId="49" fontId="22" fillId="0" borderId="13" xfId="62" applyNumberFormat="1" applyFont="1" applyBorder="1" applyAlignment="1">
      <alignment horizontal="center" vertical="center"/>
      <protection/>
    </xf>
    <xf numFmtId="49" fontId="22" fillId="0" borderId="51" xfId="62" applyNumberFormat="1" applyFont="1" applyBorder="1" applyAlignment="1">
      <alignment horizontal="center" vertical="center" shrinkToFit="1"/>
      <protection/>
    </xf>
    <xf numFmtId="49" fontId="22" fillId="0" borderId="19" xfId="62" applyNumberFormat="1" applyFont="1" applyBorder="1" applyAlignment="1">
      <alignment horizontal="center" vertical="center" shrinkToFit="1"/>
      <protection/>
    </xf>
    <xf numFmtId="49" fontId="22" fillId="0" borderId="51" xfId="62" applyNumberFormat="1" applyFont="1" applyFill="1" applyBorder="1" applyAlignment="1">
      <alignment horizontal="center" vertical="center"/>
      <protection/>
    </xf>
    <xf numFmtId="49" fontId="22" fillId="0" borderId="19" xfId="62" applyNumberFormat="1" applyFont="1" applyFill="1" applyBorder="1" applyAlignment="1">
      <alignment horizontal="center" vertical="center"/>
      <protection/>
    </xf>
    <xf numFmtId="49" fontId="22" fillId="0" borderId="10" xfId="62" applyNumberFormat="1" applyFont="1" applyFill="1" applyBorder="1" applyAlignment="1">
      <alignment horizontal="center" vertical="center"/>
      <protection/>
    </xf>
    <xf numFmtId="49" fontId="22" fillId="0" borderId="14" xfId="62" applyNumberFormat="1" applyFont="1" applyFill="1" applyBorder="1" applyAlignment="1">
      <alignment horizontal="center" vertical="center"/>
      <protection/>
    </xf>
    <xf numFmtId="49" fontId="22" fillId="0" borderId="11" xfId="62" applyNumberFormat="1" applyFont="1" applyFill="1" applyBorder="1" applyAlignment="1">
      <alignment horizontal="center" vertical="center"/>
      <protection/>
    </xf>
    <xf numFmtId="49" fontId="22" fillId="0" borderId="49" xfId="62" applyNumberFormat="1" applyFont="1" applyFill="1" applyBorder="1" applyAlignment="1">
      <alignment horizontal="center" vertical="center"/>
      <protection/>
    </xf>
    <xf numFmtId="49" fontId="22" fillId="0" borderId="34" xfId="62" applyNumberFormat="1" applyFont="1" applyBorder="1" applyAlignment="1">
      <alignment horizontal="center" vertical="center" textRotation="255"/>
      <protection/>
    </xf>
    <xf numFmtId="49" fontId="22" fillId="0" borderId="49" xfId="62" applyNumberFormat="1" applyFont="1" applyBorder="1" applyAlignment="1">
      <alignment horizontal="center" vertical="center" textRotation="255"/>
      <protection/>
    </xf>
    <xf numFmtId="49" fontId="22" fillId="0" borderId="35" xfId="62" applyNumberFormat="1" applyFont="1" applyBorder="1" applyAlignment="1">
      <alignment horizontal="center" vertical="center" textRotation="255"/>
      <protection/>
    </xf>
    <xf numFmtId="49" fontId="22" fillId="0" borderId="44" xfId="62" applyNumberFormat="1" applyFont="1" applyBorder="1" applyAlignment="1">
      <alignment horizontal="center" vertical="center" textRotation="255"/>
      <protection/>
    </xf>
    <xf numFmtId="49" fontId="22" fillId="0" borderId="36" xfId="62" applyNumberFormat="1" applyFont="1" applyBorder="1" applyAlignment="1">
      <alignment horizontal="center" vertical="center" textRotation="255"/>
      <protection/>
    </xf>
    <xf numFmtId="49" fontId="22" fillId="0" borderId="45" xfId="62" applyNumberFormat="1" applyFont="1" applyBorder="1" applyAlignment="1">
      <alignment horizontal="center" vertical="center" textRotation="255"/>
      <protection/>
    </xf>
    <xf numFmtId="49" fontId="22" fillId="0" borderId="14" xfId="62" applyNumberFormat="1" applyFont="1" applyFill="1" applyBorder="1" applyAlignment="1">
      <alignment horizontal="center" vertical="center" shrinkToFit="1"/>
      <protection/>
    </xf>
    <xf numFmtId="49" fontId="22" fillId="0" borderId="49" xfId="62" applyNumberFormat="1" applyFont="1" applyFill="1" applyBorder="1" applyAlignment="1">
      <alignment horizontal="center" vertical="center" shrinkToFit="1"/>
      <protection/>
    </xf>
    <xf numFmtId="49" fontId="22" fillId="0" borderId="52" xfId="62" applyNumberFormat="1" applyFont="1" applyFill="1" applyBorder="1" applyAlignment="1">
      <alignment horizontal="center" vertical="center" shrinkToFit="1"/>
      <protection/>
    </xf>
    <xf numFmtId="49" fontId="22" fillId="0" borderId="53" xfId="62" applyNumberFormat="1" applyFont="1" applyFill="1" applyBorder="1" applyAlignment="1">
      <alignment horizontal="center" vertical="center" shrinkToFit="1"/>
      <protection/>
    </xf>
    <xf numFmtId="49" fontId="22" fillId="0" borderId="11" xfId="62" applyNumberFormat="1" applyFont="1" applyFill="1" applyBorder="1" applyAlignment="1">
      <alignment horizontal="center" vertical="center" shrinkToFit="1"/>
      <protection/>
    </xf>
    <xf numFmtId="49" fontId="22" fillId="0" borderId="54" xfId="62" applyNumberFormat="1" applyFont="1" applyFill="1" applyBorder="1" applyAlignment="1">
      <alignment horizontal="center" vertical="center" shrinkToFit="1"/>
      <protection/>
    </xf>
    <xf numFmtId="49" fontId="22" fillId="0" borderId="55" xfId="62" applyNumberFormat="1" applyFont="1" applyFill="1" applyBorder="1" applyAlignment="1">
      <alignment horizontal="center" vertical="center" wrapText="1"/>
      <protection/>
    </xf>
    <xf numFmtId="49" fontId="22" fillId="0" borderId="56" xfId="62" applyNumberFormat="1" applyFont="1" applyFill="1" applyBorder="1" applyAlignment="1">
      <alignment horizontal="center" vertical="center" wrapText="1"/>
      <protection/>
    </xf>
    <xf numFmtId="49" fontId="22" fillId="0" borderId="34" xfId="62" applyNumberFormat="1" applyFont="1" applyFill="1" applyBorder="1" applyAlignment="1">
      <alignment horizontal="center" vertical="center" wrapText="1" shrinkToFit="1"/>
      <protection/>
    </xf>
    <xf numFmtId="49" fontId="22" fillId="0" borderId="11" xfId="62" applyNumberFormat="1" applyFont="1" applyFill="1" applyBorder="1" applyAlignment="1">
      <alignment horizontal="center" vertical="center" wrapText="1" shrinkToFit="1"/>
      <protection/>
    </xf>
    <xf numFmtId="49" fontId="22" fillId="0" borderId="49" xfId="62" applyNumberFormat="1" applyFont="1" applyFill="1" applyBorder="1" applyAlignment="1">
      <alignment horizontal="center" vertical="center" wrapText="1" shrinkToFit="1"/>
      <protection/>
    </xf>
    <xf numFmtId="49" fontId="22" fillId="0" borderId="29" xfId="62" applyNumberFormat="1" applyFont="1" applyFill="1" applyBorder="1" applyAlignment="1">
      <alignment horizontal="left" vertical="center" indent="1" shrinkToFit="1"/>
      <protection/>
    </xf>
    <xf numFmtId="49" fontId="22" fillId="0" borderId="22" xfId="62" applyNumberFormat="1" applyFont="1" applyFill="1" applyBorder="1" applyAlignment="1">
      <alignment horizontal="left" vertical="center" indent="1" shrinkToFit="1"/>
      <protection/>
    </xf>
    <xf numFmtId="49" fontId="22" fillId="0" borderId="23" xfId="62" applyNumberFormat="1" applyFont="1" applyFill="1" applyBorder="1" applyAlignment="1">
      <alignment horizontal="left" vertical="center" indent="1" shrinkToFit="1"/>
      <protection/>
    </xf>
    <xf numFmtId="0" fontId="27" fillId="7" borderId="19" xfId="0" applyFont="1" applyFill="1" applyBorder="1" applyAlignment="1">
      <alignment horizontal="center" vertical="center" shrinkToFit="1"/>
    </xf>
    <xf numFmtId="49" fontId="22" fillId="0" borderId="43" xfId="62" applyNumberFormat="1" applyFont="1" applyFill="1" applyBorder="1" applyAlignment="1">
      <alignment horizontal="center" vertical="center"/>
      <protection/>
    </xf>
    <xf numFmtId="49" fontId="22" fillId="0" borderId="22" xfId="62" applyNumberFormat="1" applyFont="1" applyFill="1" applyBorder="1" applyAlignment="1">
      <alignment horizontal="center" vertical="center"/>
      <protection/>
    </xf>
    <xf numFmtId="49" fontId="22" fillId="0" borderId="23" xfId="62" applyNumberFormat="1" applyFont="1" applyFill="1" applyBorder="1" applyAlignment="1">
      <alignment horizontal="center" vertical="center"/>
      <protection/>
    </xf>
    <xf numFmtId="49" fontId="22" fillId="0" borderId="57" xfId="62" applyNumberFormat="1" applyFont="1" applyBorder="1" applyAlignment="1">
      <alignment horizontal="left" vertical="center" indent="1" shrinkToFit="1"/>
      <protection/>
    </xf>
    <xf numFmtId="0" fontId="18" fillId="0" borderId="51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27" fillId="21" borderId="19" xfId="0" applyFont="1" applyFill="1" applyBorder="1" applyAlignment="1">
      <alignment horizontal="center" vertical="center" shrinkToFit="1"/>
    </xf>
    <xf numFmtId="0" fontId="27" fillId="0" borderId="0" xfId="63" applyFont="1" applyBorder="1" applyAlignment="1">
      <alignment horizontal="right" vertical="center"/>
      <protection/>
    </xf>
    <xf numFmtId="49" fontId="22" fillId="0" borderId="10" xfId="62" applyNumberFormat="1" applyFont="1" applyBorder="1" applyAlignment="1">
      <alignment horizontal="left" vertical="center" indent="1" shrinkToFit="1"/>
      <protection/>
    </xf>
    <xf numFmtId="49" fontId="24" fillId="0" borderId="56" xfId="62" applyNumberFormat="1" applyFont="1" applyFill="1" applyBorder="1" applyAlignment="1">
      <alignment horizontal="center" vertical="center"/>
      <protection/>
    </xf>
    <xf numFmtId="49" fontId="24" fillId="0" borderId="58" xfId="62" applyNumberFormat="1" applyFont="1" applyFill="1" applyBorder="1" applyAlignment="1">
      <alignment horizontal="center" vertical="center"/>
      <protection/>
    </xf>
    <xf numFmtId="49" fontId="24" fillId="0" borderId="55" xfId="62" applyNumberFormat="1" applyFont="1" applyFill="1" applyBorder="1" applyAlignment="1">
      <alignment horizontal="center" vertical="center"/>
      <protection/>
    </xf>
    <xf numFmtId="49" fontId="30" fillId="0" borderId="49" xfId="62" applyNumberFormat="1" applyFont="1" applyFill="1" applyBorder="1" applyAlignment="1">
      <alignment horizontal="center" vertical="center" wrapText="1" shrinkToFit="1"/>
      <protection/>
    </xf>
    <xf numFmtId="49" fontId="30" fillId="0" borderId="53" xfId="62" applyNumberFormat="1" applyFont="1" applyFill="1" applyBorder="1" applyAlignment="1">
      <alignment horizontal="center" vertical="center" wrapText="1" shrinkToFit="1"/>
      <protection/>
    </xf>
    <xf numFmtId="49" fontId="22" fillId="0" borderId="27" xfId="62" applyNumberFormat="1" applyFont="1" applyFill="1" applyBorder="1" applyAlignment="1">
      <alignment horizontal="center" vertical="center" shrinkToFit="1"/>
      <protection/>
    </xf>
    <xf numFmtId="49" fontId="22" fillId="0" borderId="59" xfId="62" applyNumberFormat="1" applyFont="1" applyFill="1" applyBorder="1" applyAlignment="1">
      <alignment horizontal="center" vertical="center" shrinkToFit="1"/>
      <protection/>
    </xf>
    <xf numFmtId="49" fontId="27" fillId="0" borderId="21" xfId="62" applyNumberFormat="1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  <xf numFmtId="49" fontId="27" fillId="0" borderId="0" xfId="62" applyNumberFormat="1" applyFont="1" applyAlignment="1">
      <alignment horizontal="center" vertical="center"/>
      <protection/>
    </xf>
    <xf numFmtId="49" fontId="27" fillId="0" borderId="21" xfId="62" applyNumberFormat="1" applyFont="1" applyBorder="1" applyAlignment="1">
      <alignment horizontal="center" vertical="center" shrinkToFit="1"/>
      <protection/>
    </xf>
    <xf numFmtId="49" fontId="27" fillId="0" borderId="24" xfId="62" applyNumberFormat="1" applyFont="1" applyFill="1" applyBorder="1" applyAlignment="1">
      <alignment horizontal="left" vertical="center" indent="1" shrinkToFit="1"/>
      <protection/>
    </xf>
    <xf numFmtId="185" fontId="27" fillId="0" borderId="24" xfId="62" applyNumberFormat="1" applyFont="1" applyFill="1" applyBorder="1" applyAlignment="1">
      <alignment horizontal="right" vertical="center" shrinkToFit="1"/>
      <protection/>
    </xf>
    <xf numFmtId="49" fontId="22" fillId="0" borderId="19" xfId="62" applyNumberFormat="1" applyFont="1" applyBorder="1" applyAlignment="1">
      <alignment horizontal="left" vertical="center" shrinkToFit="1"/>
      <protection/>
    </xf>
    <xf numFmtId="49" fontId="22" fillId="0" borderId="10" xfId="62" applyNumberFormat="1" applyFont="1" applyBorder="1" applyAlignment="1">
      <alignment horizontal="left" vertical="center" shrinkToFit="1"/>
      <protection/>
    </xf>
    <xf numFmtId="49" fontId="27" fillId="0" borderId="22" xfId="62" applyNumberFormat="1" applyFont="1" applyBorder="1" applyAlignment="1">
      <alignment horizontal="center" vertical="center" shrinkToFit="1"/>
      <protection/>
    </xf>
    <xf numFmtId="49" fontId="28" fillId="3" borderId="14" xfId="62" applyNumberFormat="1" applyFont="1" applyFill="1" applyBorder="1" applyAlignment="1">
      <alignment horizontal="center" vertical="center"/>
      <protection/>
    </xf>
    <xf numFmtId="49" fontId="28" fillId="3" borderId="11" xfId="62" applyNumberFormat="1" applyFont="1" applyFill="1" applyBorder="1" applyAlignment="1">
      <alignment horizontal="center" vertical="center"/>
      <protection/>
    </xf>
    <xf numFmtId="49" fontId="28" fillId="3" borderId="49" xfId="62" applyNumberFormat="1" applyFont="1" applyFill="1" applyBorder="1" applyAlignment="1">
      <alignment horizontal="center" vertical="center"/>
      <protection/>
    </xf>
    <xf numFmtId="49" fontId="28" fillId="3" borderId="33" xfId="62" applyNumberFormat="1" applyFont="1" applyFill="1" applyBorder="1" applyAlignment="1">
      <alignment horizontal="center" vertical="center"/>
      <protection/>
    </xf>
    <xf numFmtId="49" fontId="28" fillId="3" borderId="15" xfId="62" applyNumberFormat="1" applyFont="1" applyFill="1" applyBorder="1" applyAlignment="1">
      <alignment horizontal="center" vertical="center"/>
      <protection/>
    </xf>
    <xf numFmtId="49" fontId="28" fillId="3" borderId="45" xfId="62" applyNumberFormat="1" applyFont="1" applyFill="1" applyBorder="1" applyAlignment="1">
      <alignment horizontal="center" vertical="center"/>
      <protection/>
    </xf>
    <xf numFmtId="49" fontId="22" fillId="0" borderId="30" xfId="62" applyNumberFormat="1" applyFont="1" applyBorder="1" applyAlignment="1">
      <alignment horizontal="center" vertical="center" shrinkToFit="1"/>
      <protection/>
    </xf>
    <xf numFmtId="49" fontId="22" fillId="0" borderId="10" xfId="62" applyNumberFormat="1" applyFont="1" applyBorder="1" applyAlignment="1">
      <alignment horizontal="center" vertical="center" shrinkToFit="1"/>
      <protection/>
    </xf>
    <xf numFmtId="49" fontId="32" fillId="0" borderId="40" xfId="62" applyNumberFormat="1" applyFont="1" applyBorder="1" applyAlignment="1">
      <alignment horizontal="center" vertical="center"/>
      <protection/>
    </xf>
    <xf numFmtId="49" fontId="32" fillId="0" borderId="41" xfId="62" applyNumberFormat="1" applyFont="1" applyBorder="1" applyAlignment="1">
      <alignment horizontal="center" vertical="center"/>
      <protection/>
    </xf>
    <xf numFmtId="49" fontId="32" fillId="0" borderId="36" xfId="62" applyNumberFormat="1" applyFont="1" applyBorder="1" applyAlignment="1">
      <alignment horizontal="center" vertical="center"/>
      <protection/>
    </xf>
    <xf numFmtId="49" fontId="32" fillId="0" borderId="15" xfId="62" applyNumberFormat="1" applyFont="1" applyBorder="1" applyAlignment="1">
      <alignment horizontal="center" vertical="center"/>
      <protection/>
    </xf>
    <xf numFmtId="49" fontId="22" fillId="0" borderId="29" xfId="62" applyNumberFormat="1" applyFont="1" applyFill="1" applyBorder="1" applyAlignment="1">
      <alignment horizontal="center" vertical="center" shrinkToFit="1"/>
      <protection/>
    </xf>
    <xf numFmtId="49" fontId="34" fillId="0" borderId="0" xfId="62" applyNumberFormat="1" applyFont="1" applyFill="1" applyAlignment="1">
      <alignment horizontal="left" vertical="center"/>
      <protection/>
    </xf>
    <xf numFmtId="49" fontId="35" fillId="0" borderId="0" xfId="62" applyNumberFormat="1" applyFont="1" applyFill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駅伝申込用紙大分西" xfId="61"/>
    <cellStyle name="標準_競泳県体申込（H19）" xfId="62"/>
    <cellStyle name="標準_大分雄城台県体申込ｈ２０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ita-kotairen.jp/sinjin/data01/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陸s男"/>
      <sheetName val="1陸s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5"/>
  <sheetViews>
    <sheetView view="pageBreakPreview" zoomScale="75" zoomScaleNormal="50" zoomScaleSheetLayoutView="75" workbookViewId="0" topLeftCell="A1">
      <selection activeCell="H1" sqref="H1:H16384"/>
    </sheetView>
  </sheetViews>
  <sheetFormatPr defaultColWidth="9.00390625" defaultRowHeight="23.25" customHeight="1"/>
  <cols>
    <col min="1" max="1" width="4.875" style="5" customWidth="1"/>
    <col min="2" max="2" width="3.875" style="5" customWidth="1"/>
    <col min="3" max="3" width="3.75390625" style="5" customWidth="1"/>
    <col min="4" max="8" width="2.875" style="5" customWidth="1"/>
    <col min="9" max="11" width="4.75390625" style="5" customWidth="1"/>
    <col min="12" max="14" width="2.875" style="5" customWidth="1"/>
    <col min="15" max="23" width="4.875" style="5" customWidth="1"/>
    <col min="24" max="31" width="4.875" style="6" customWidth="1"/>
    <col min="32" max="32" width="5.25390625" style="6" customWidth="1"/>
    <col min="33" max="33" width="4.625" style="6" customWidth="1"/>
    <col min="34" max="34" width="2.00390625" style="6" customWidth="1"/>
    <col min="35" max="38" width="4.625" style="6" customWidth="1"/>
    <col min="39" max="47" width="3.125" style="6" customWidth="1"/>
    <col min="48" max="48" width="9.00390625" style="5" customWidth="1"/>
    <col min="49" max="63" width="9.00390625" style="5" hidden="1" customWidth="1"/>
    <col min="64" max="66" width="0" style="5" hidden="1" customWidth="1"/>
    <col min="67" max="16384" width="9.00390625" style="5" customWidth="1"/>
  </cols>
  <sheetData>
    <row r="1" spans="1:47" s="2" customFormat="1" ht="25.5" customHeight="1">
      <c r="A1" s="243" t="s">
        <v>3</v>
      </c>
      <c r="B1" s="243"/>
      <c r="C1" s="243"/>
      <c r="D1" s="243"/>
      <c r="E1" s="243"/>
      <c r="F1" s="2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03" t="s">
        <v>53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5"/>
      <c r="AG1" s="1"/>
      <c r="AH1" s="1"/>
      <c r="AM1" s="1"/>
      <c r="AN1" s="1"/>
      <c r="AO1" s="1"/>
      <c r="AP1" s="1"/>
      <c r="AQ1" s="1"/>
      <c r="AR1" s="1"/>
      <c r="AS1" s="1"/>
      <c r="AT1" s="1"/>
      <c r="AU1" s="1"/>
    </row>
    <row r="2" spans="2:47" s="2" customFormat="1" ht="25.5" customHeight="1"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7" t="s">
        <v>67</v>
      </c>
      <c r="V2" s="208"/>
      <c r="W2" s="208"/>
      <c r="X2" s="202">
        <v>600</v>
      </c>
      <c r="Y2" s="202"/>
      <c r="Z2" s="209"/>
      <c r="AA2" s="209"/>
      <c r="AB2" s="72" t="s">
        <v>68</v>
      </c>
      <c r="AC2" s="85">
        <f>X2*Z2</f>
        <v>0</v>
      </c>
      <c r="AD2" s="85"/>
      <c r="AE2" s="85"/>
      <c r="AF2" s="4" t="s">
        <v>4</v>
      </c>
      <c r="AG2" s="1"/>
      <c r="AH2" s="1"/>
      <c r="AM2" s="1"/>
      <c r="AN2" s="1"/>
      <c r="AO2" s="1"/>
      <c r="AP2" s="1"/>
      <c r="AQ2" s="1"/>
      <c r="AR2" s="1"/>
      <c r="AS2" s="1"/>
      <c r="AT2" s="1"/>
      <c r="AU2" s="1"/>
    </row>
    <row r="3" spans="7:35" ht="36.75" customHeight="1">
      <c r="G3" s="6"/>
      <c r="H3" s="7"/>
      <c r="I3" s="8" t="s">
        <v>64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AG3" s="7"/>
      <c r="AH3" s="7"/>
      <c r="AI3" s="7"/>
    </row>
    <row r="4" spans="9:32" ht="23.25" customHeight="1">
      <c r="I4" s="50" t="s">
        <v>65</v>
      </c>
      <c r="AC4" s="167" t="s">
        <v>6</v>
      </c>
      <c r="AD4" s="168"/>
      <c r="AE4" s="168"/>
      <c r="AF4" s="169"/>
    </row>
    <row r="5" spans="29:32" ht="23.25" customHeight="1">
      <c r="AC5" s="170"/>
      <c r="AD5" s="171"/>
      <c r="AE5" s="171"/>
      <c r="AF5" s="172"/>
    </row>
    <row r="6" spans="12:13" ht="27" customHeight="1">
      <c r="L6" s="13" t="s">
        <v>13</v>
      </c>
      <c r="M6" s="50"/>
    </row>
    <row r="7" spans="1:48" s="18" customFormat="1" ht="24" customHeight="1">
      <c r="A7" s="83" t="s">
        <v>14</v>
      </c>
      <c r="B7" s="83"/>
      <c r="C7" s="83"/>
      <c r="D7" s="77"/>
      <c r="E7" s="88"/>
      <c r="F7" s="89"/>
      <c r="G7" s="89"/>
      <c r="H7" s="89"/>
      <c r="I7" s="89"/>
      <c r="J7" s="89"/>
      <c r="K7" s="89"/>
      <c r="L7" s="89"/>
      <c r="M7" s="89"/>
      <c r="N7" s="69"/>
      <c r="O7" s="69"/>
      <c r="P7" s="70"/>
      <c r="Q7" s="77" t="s">
        <v>14</v>
      </c>
      <c r="R7" s="149"/>
      <c r="S7" s="149"/>
      <c r="T7" s="88"/>
      <c r="U7" s="89"/>
      <c r="V7" s="89"/>
      <c r="W7" s="89"/>
      <c r="X7" s="89"/>
      <c r="Y7" s="206"/>
      <c r="Z7" s="196" t="s">
        <v>15</v>
      </c>
      <c r="AA7" s="197"/>
      <c r="AB7" s="197"/>
      <c r="AC7" s="197"/>
      <c r="AD7" s="197"/>
      <c r="AE7" s="197"/>
      <c r="AF7" s="198"/>
      <c r="AG7" s="15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7"/>
    </row>
    <row r="8" spans="1:48" s="18" customFormat="1" ht="36.75" customHeight="1">
      <c r="A8" s="155" t="s">
        <v>16</v>
      </c>
      <c r="B8" s="156"/>
      <c r="C8" s="156"/>
      <c r="D8" s="173"/>
      <c r="E8" s="90"/>
      <c r="F8" s="91"/>
      <c r="G8" s="91"/>
      <c r="H8" s="91"/>
      <c r="I8" s="91"/>
      <c r="J8" s="91"/>
      <c r="K8" s="91"/>
      <c r="L8" s="91"/>
      <c r="M8" s="91"/>
      <c r="N8" s="92" t="s">
        <v>62</v>
      </c>
      <c r="O8" s="92"/>
      <c r="P8" s="93"/>
      <c r="Q8" s="174" t="s">
        <v>17</v>
      </c>
      <c r="R8" s="175"/>
      <c r="S8" s="175"/>
      <c r="T8" s="90"/>
      <c r="U8" s="91"/>
      <c r="V8" s="91"/>
      <c r="W8" s="91"/>
      <c r="X8" s="91"/>
      <c r="Y8" s="19" t="s">
        <v>12</v>
      </c>
      <c r="Z8" s="90"/>
      <c r="AA8" s="91"/>
      <c r="AB8" s="91"/>
      <c r="AC8" s="91"/>
      <c r="AD8" s="91"/>
      <c r="AE8" s="91"/>
      <c r="AF8" s="211"/>
      <c r="AG8" s="15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7"/>
    </row>
    <row r="9" spans="1:48" s="18" customFormat="1" ht="26.25" customHeight="1">
      <c r="A9" s="158" t="s">
        <v>18</v>
      </c>
      <c r="B9" s="159"/>
      <c r="C9" s="160"/>
      <c r="D9" s="164" t="s">
        <v>19</v>
      </c>
      <c r="E9" s="165"/>
      <c r="F9" s="165"/>
      <c r="G9" s="165"/>
      <c r="H9" s="166"/>
      <c r="I9" s="179" t="s">
        <v>20</v>
      </c>
      <c r="J9" s="180"/>
      <c r="K9" s="181"/>
      <c r="L9" s="158" t="s">
        <v>21</v>
      </c>
      <c r="M9" s="159"/>
      <c r="N9" s="195"/>
      <c r="O9" s="199"/>
      <c r="P9" s="200"/>
      <c r="Q9" s="200"/>
      <c r="R9" s="200"/>
      <c r="S9" s="200"/>
      <c r="T9" s="201"/>
      <c r="U9" s="21"/>
      <c r="V9" s="14"/>
      <c r="W9" s="14"/>
      <c r="X9" s="22"/>
      <c r="Y9" s="22"/>
      <c r="Z9" s="22"/>
      <c r="AA9" s="22"/>
      <c r="AB9" s="22"/>
      <c r="AC9" s="22"/>
      <c r="AD9" s="20"/>
      <c r="AE9" s="20"/>
      <c r="AF9" s="22"/>
      <c r="AG9" s="23"/>
      <c r="AH9" s="24"/>
      <c r="AI9" s="24"/>
      <c r="AJ9" s="24"/>
      <c r="AK9" s="25"/>
      <c r="AL9" s="25"/>
      <c r="AM9" s="25"/>
      <c r="AN9" s="26"/>
      <c r="AO9" s="27"/>
      <c r="AP9" s="27"/>
      <c r="AQ9" s="27"/>
      <c r="AR9" s="28"/>
      <c r="AS9" s="25"/>
      <c r="AT9" s="25"/>
      <c r="AU9" s="25"/>
      <c r="AV9" s="17"/>
    </row>
    <row r="10" spans="1:61" s="39" customFormat="1" ht="36.75" customHeight="1">
      <c r="A10" s="161"/>
      <c r="B10" s="162"/>
      <c r="C10" s="163"/>
      <c r="D10" s="176" t="s">
        <v>22</v>
      </c>
      <c r="E10" s="177"/>
      <c r="F10" s="177"/>
      <c r="G10" s="177"/>
      <c r="H10" s="178"/>
      <c r="I10" s="30"/>
      <c r="J10" s="31"/>
      <c r="K10" s="32"/>
      <c r="L10" s="161" t="s">
        <v>23</v>
      </c>
      <c r="M10" s="162"/>
      <c r="N10" s="194"/>
      <c r="O10" s="90"/>
      <c r="P10" s="91"/>
      <c r="Q10" s="91"/>
      <c r="R10" s="91"/>
      <c r="S10" s="91"/>
      <c r="T10" s="211"/>
      <c r="U10" s="33"/>
      <c r="V10" s="34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  <c r="AI10" s="37"/>
      <c r="AJ10" s="36"/>
      <c r="AK10" s="36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X10" s="39">
        <v>1</v>
      </c>
      <c r="AY10" s="39">
        <v>2</v>
      </c>
      <c r="AZ10" s="39">
        <v>3</v>
      </c>
      <c r="BA10" s="39">
        <v>4</v>
      </c>
      <c r="BB10" s="39">
        <v>5</v>
      </c>
      <c r="BC10" s="39">
        <v>6</v>
      </c>
      <c r="BD10" s="39">
        <v>7</v>
      </c>
      <c r="BE10" s="39">
        <v>8</v>
      </c>
      <c r="BF10" s="39">
        <v>9</v>
      </c>
      <c r="BG10" s="39">
        <v>10</v>
      </c>
      <c r="BH10" s="39">
        <v>11</v>
      </c>
      <c r="BI10" s="39">
        <v>12</v>
      </c>
    </row>
    <row r="11" spans="1:47" s="39" customFormat="1" ht="18.75" customHeight="1">
      <c r="A11" s="29"/>
      <c r="B11" s="40"/>
      <c r="C11" s="40"/>
      <c r="D11" s="35"/>
      <c r="E11" s="35"/>
      <c r="F11" s="35"/>
      <c r="G11" s="35"/>
      <c r="H11" s="35"/>
      <c r="I11" s="41"/>
      <c r="J11" s="34"/>
      <c r="K11" s="34"/>
      <c r="L11" s="35"/>
      <c r="M11" s="35"/>
      <c r="N11" s="35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  <c r="AI11" s="37"/>
      <c r="AJ11" s="36"/>
      <c r="AK11" s="36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8" ht="21" customHeight="1">
      <c r="A12" s="154" t="s">
        <v>24</v>
      </c>
      <c r="B12" s="77" t="s">
        <v>25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82" t="s">
        <v>26</v>
      </c>
      <c r="P12" s="183"/>
      <c r="Q12" s="188" t="s">
        <v>27</v>
      </c>
      <c r="R12" s="192"/>
      <c r="S12" s="192"/>
      <c r="T12" s="189"/>
      <c r="U12" s="188" t="s">
        <v>28</v>
      </c>
      <c r="V12" s="192"/>
      <c r="W12" s="189"/>
      <c r="X12" s="188" t="s">
        <v>29</v>
      </c>
      <c r="Y12" s="192"/>
      <c r="Z12" s="189"/>
      <c r="AA12" s="188" t="s">
        <v>30</v>
      </c>
      <c r="AB12" s="192"/>
      <c r="AC12" s="189"/>
      <c r="AD12" s="188" t="s">
        <v>31</v>
      </c>
      <c r="AE12" s="189"/>
      <c r="AF12" s="217" t="s">
        <v>32</v>
      </c>
      <c r="AG12" s="215" t="s">
        <v>33</v>
      </c>
      <c r="AH12" s="38"/>
      <c r="AI12" s="38"/>
      <c r="AJ12" s="38"/>
      <c r="AK12" s="38"/>
      <c r="AL12" s="24"/>
      <c r="AM12" s="38"/>
      <c r="AN12" s="38"/>
      <c r="AO12" s="24"/>
      <c r="AP12" s="24"/>
      <c r="AQ12" s="24"/>
      <c r="AR12" s="24"/>
      <c r="AS12" s="24"/>
      <c r="AT12" s="24"/>
      <c r="AU12" s="24"/>
      <c r="AV12" s="39"/>
    </row>
    <row r="13" spans="1:48" ht="21" customHeight="1">
      <c r="A13" s="154"/>
      <c r="B13" s="76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84"/>
      <c r="P13" s="185"/>
      <c r="Q13" s="190"/>
      <c r="R13" s="193"/>
      <c r="S13" s="193"/>
      <c r="T13" s="191"/>
      <c r="U13" s="190"/>
      <c r="V13" s="193"/>
      <c r="W13" s="191"/>
      <c r="X13" s="190"/>
      <c r="Y13" s="193"/>
      <c r="Z13" s="191"/>
      <c r="AA13" s="190"/>
      <c r="AB13" s="193"/>
      <c r="AC13" s="191"/>
      <c r="AD13" s="190"/>
      <c r="AE13" s="191"/>
      <c r="AF13" s="218"/>
      <c r="AG13" s="216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39"/>
    </row>
    <row r="14" spans="1:48" ht="37.5" customHeight="1">
      <c r="A14" s="154"/>
      <c r="B14" s="155" t="s">
        <v>34</v>
      </c>
      <c r="C14" s="156"/>
      <c r="D14" s="156"/>
      <c r="E14" s="156"/>
      <c r="F14" s="156"/>
      <c r="G14" s="156"/>
      <c r="H14" s="156"/>
      <c r="I14" s="157" t="s">
        <v>35</v>
      </c>
      <c r="J14" s="156"/>
      <c r="K14" s="156"/>
      <c r="L14" s="156"/>
      <c r="M14" s="156"/>
      <c r="N14" s="156"/>
      <c r="O14" s="186"/>
      <c r="P14" s="187"/>
      <c r="Q14" s="42" t="s">
        <v>36</v>
      </c>
      <c r="R14" s="43" t="s">
        <v>37</v>
      </c>
      <c r="S14" s="43" t="s">
        <v>38</v>
      </c>
      <c r="T14" s="51" t="s">
        <v>39</v>
      </c>
      <c r="U14" s="42" t="s">
        <v>36</v>
      </c>
      <c r="V14" s="43" t="s">
        <v>37</v>
      </c>
      <c r="W14" s="43" t="s">
        <v>38</v>
      </c>
      <c r="X14" s="42" t="s">
        <v>36</v>
      </c>
      <c r="Y14" s="43" t="s">
        <v>37</v>
      </c>
      <c r="Z14" s="43" t="s">
        <v>38</v>
      </c>
      <c r="AA14" s="42" t="s">
        <v>36</v>
      </c>
      <c r="AB14" s="49" t="s">
        <v>37</v>
      </c>
      <c r="AC14" s="54" t="s">
        <v>38</v>
      </c>
      <c r="AD14" s="43" t="s">
        <v>38</v>
      </c>
      <c r="AE14" s="51" t="s">
        <v>39</v>
      </c>
      <c r="AF14" s="53" t="s">
        <v>38</v>
      </c>
      <c r="AG14" s="52" t="s">
        <v>38</v>
      </c>
      <c r="AH14" s="24"/>
      <c r="AI14" s="24"/>
      <c r="AJ14" s="24"/>
      <c r="AK14" s="24"/>
      <c r="AL14" s="24"/>
      <c r="AM14" s="24"/>
      <c r="AN14" s="38"/>
      <c r="AO14" s="38"/>
      <c r="AP14" s="38"/>
      <c r="AQ14" s="38"/>
      <c r="AR14" s="38"/>
      <c r="AS14" s="38"/>
      <c r="AT14" s="38"/>
      <c r="AU14" s="38"/>
      <c r="AV14" s="39"/>
    </row>
    <row r="15" spans="1:66" ht="20.25" customHeight="1">
      <c r="A15" s="83" t="s">
        <v>40</v>
      </c>
      <c r="B15" s="112"/>
      <c r="C15" s="113"/>
      <c r="D15" s="113"/>
      <c r="E15" s="113"/>
      <c r="F15" s="113"/>
      <c r="G15" s="113"/>
      <c r="H15" s="113"/>
      <c r="I15" s="110"/>
      <c r="J15" s="111"/>
      <c r="K15" s="111"/>
      <c r="L15" s="111"/>
      <c r="M15" s="111"/>
      <c r="N15" s="111"/>
      <c r="O15" s="97"/>
      <c r="P15" s="146"/>
      <c r="Q15" s="120"/>
      <c r="R15" s="100"/>
      <c r="S15" s="100"/>
      <c r="T15" s="97"/>
      <c r="U15" s="77"/>
      <c r="V15" s="97"/>
      <c r="W15" s="123"/>
      <c r="X15" s="126"/>
      <c r="Y15" s="133"/>
      <c r="Z15" s="94"/>
      <c r="AA15" s="80"/>
      <c r="AB15" s="142"/>
      <c r="AC15" s="94"/>
      <c r="AD15" s="151"/>
      <c r="AE15" s="133"/>
      <c r="AF15" s="130"/>
      <c r="AG15" s="130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39"/>
      <c r="AW15" s="145">
        <f>IF(X15="",0,1)</f>
        <v>0</v>
      </c>
      <c r="AX15" s="145">
        <f>IF(Y15="",0,10050)</f>
        <v>0</v>
      </c>
      <c r="AY15" s="145">
        <f>IF(Z15="",0,10100)</f>
        <v>0</v>
      </c>
      <c r="AZ15" s="145">
        <f>IF(AA15="",0,10200)</f>
        <v>0</v>
      </c>
      <c r="BA15" s="145">
        <f>IF(AB15="",0,10400)</f>
        <v>0</v>
      </c>
      <c r="BB15" s="145">
        <f>IF(AC15="",0,11500)</f>
        <v>0</v>
      </c>
      <c r="BC15" s="145">
        <f>IF(AD15="",0,20100)</f>
        <v>0</v>
      </c>
      <c r="BD15" s="145">
        <f>IF(AF15="",0,20200)</f>
        <v>0</v>
      </c>
      <c r="BE15" s="145">
        <f>IF(AG15="",0,30100)</f>
        <v>0</v>
      </c>
      <c r="BF15" s="145">
        <f>IF(AH15="",0,30200)</f>
        <v>0</v>
      </c>
      <c r="BG15" s="145">
        <f>IF(AI15="",0,40100)</f>
        <v>0</v>
      </c>
      <c r="BH15" s="145">
        <f>IF(AJ15="",0,40200)</f>
        <v>0</v>
      </c>
      <c r="BI15" s="145">
        <f>IF(AK15="",0,50100)</f>
        <v>0</v>
      </c>
      <c r="BJ15" s="145">
        <f>IF(AL15="",0,50200)</f>
        <v>0</v>
      </c>
      <c r="BK15" s="145">
        <f>SUM(AX15:BJ16)</f>
        <v>0</v>
      </c>
      <c r="BL15" s="145"/>
      <c r="BM15" s="145"/>
      <c r="BN15" s="145"/>
    </row>
    <row r="16" spans="1:66" ht="8.25" customHeight="1">
      <c r="A16" s="84"/>
      <c r="B16" s="106"/>
      <c r="C16" s="107"/>
      <c r="D16" s="107"/>
      <c r="E16" s="107"/>
      <c r="F16" s="107"/>
      <c r="G16" s="107"/>
      <c r="H16" s="107"/>
      <c r="I16" s="103"/>
      <c r="J16" s="104"/>
      <c r="K16" s="104"/>
      <c r="L16" s="104"/>
      <c r="M16" s="104"/>
      <c r="N16" s="104"/>
      <c r="O16" s="98"/>
      <c r="P16" s="147"/>
      <c r="Q16" s="121"/>
      <c r="R16" s="101"/>
      <c r="S16" s="101"/>
      <c r="T16" s="98"/>
      <c r="U16" s="76"/>
      <c r="V16" s="98"/>
      <c r="W16" s="124"/>
      <c r="X16" s="127"/>
      <c r="Y16" s="134"/>
      <c r="Z16" s="95"/>
      <c r="AA16" s="81"/>
      <c r="AB16" s="143"/>
      <c r="AC16" s="95"/>
      <c r="AD16" s="152"/>
      <c r="AE16" s="134"/>
      <c r="AF16" s="131"/>
      <c r="AG16" s="131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39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</row>
    <row r="17" spans="1:63" ht="30" customHeight="1">
      <c r="A17" s="78"/>
      <c r="B17" s="108"/>
      <c r="C17" s="109"/>
      <c r="D17" s="109"/>
      <c r="E17" s="109"/>
      <c r="F17" s="109"/>
      <c r="G17" s="109"/>
      <c r="H17" s="109"/>
      <c r="I17" s="99"/>
      <c r="J17" s="105"/>
      <c r="K17" s="105"/>
      <c r="L17" s="105"/>
      <c r="M17" s="105"/>
      <c r="N17" s="105"/>
      <c r="O17" s="99"/>
      <c r="P17" s="148"/>
      <c r="Q17" s="122"/>
      <c r="R17" s="102"/>
      <c r="S17" s="102"/>
      <c r="T17" s="99"/>
      <c r="U17" s="96"/>
      <c r="V17" s="99"/>
      <c r="W17" s="125"/>
      <c r="X17" s="128"/>
      <c r="Y17" s="135"/>
      <c r="Z17" s="79"/>
      <c r="AA17" s="82"/>
      <c r="AB17" s="144"/>
      <c r="AC17" s="79"/>
      <c r="AD17" s="153"/>
      <c r="AE17" s="135"/>
      <c r="AF17" s="132"/>
      <c r="AG17" s="132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39"/>
      <c r="AW17" s="145"/>
      <c r="AX17" s="45">
        <f>IF(Y17="",0,10050)</f>
        <v>0</v>
      </c>
      <c r="AY17" s="45">
        <f>IF(Z17="",0,10100)</f>
        <v>0</v>
      </c>
      <c r="AZ17" s="45">
        <f>IF(AA17="",0,10200)</f>
        <v>0</v>
      </c>
      <c r="BA17" s="45">
        <f>IF(AB17="",0,10400)</f>
        <v>0</v>
      </c>
      <c r="BB17" s="45">
        <f>IF(AC17="",0,11500)</f>
        <v>0</v>
      </c>
      <c r="BC17" s="45">
        <f>IF(AD17="",0,20100)</f>
        <v>0</v>
      </c>
      <c r="BD17" s="45">
        <f>IF(AF17="",0,20200)</f>
        <v>0</v>
      </c>
      <c r="BE17" s="45">
        <f>IF(AG17="",0,30100)</f>
        <v>0</v>
      </c>
      <c r="BF17" s="45">
        <f>IF(AH17="",0,30200)</f>
        <v>0</v>
      </c>
      <c r="BG17" s="45">
        <f>IF(AI17="",0,40100)</f>
        <v>0</v>
      </c>
      <c r="BH17" s="45">
        <f>IF(AJ17="",0,40200)</f>
        <v>0</v>
      </c>
      <c r="BI17" s="45">
        <f>IF(AK17="",0,50200)</f>
        <v>0</v>
      </c>
      <c r="BJ17" s="45">
        <f>IF(AL17="",0,50400)</f>
        <v>0</v>
      </c>
      <c r="BK17" s="45">
        <f>SUM(AX17:BJ17)</f>
        <v>0</v>
      </c>
    </row>
    <row r="18" spans="1:66" ht="21" customHeight="1">
      <c r="A18" s="83" t="s">
        <v>41</v>
      </c>
      <c r="B18" s="112"/>
      <c r="C18" s="113"/>
      <c r="D18" s="113"/>
      <c r="E18" s="113"/>
      <c r="F18" s="113"/>
      <c r="G18" s="113"/>
      <c r="H18" s="113"/>
      <c r="I18" s="110"/>
      <c r="J18" s="111"/>
      <c r="K18" s="111"/>
      <c r="L18" s="111"/>
      <c r="M18" s="111"/>
      <c r="N18" s="111"/>
      <c r="O18" s="97"/>
      <c r="P18" s="146"/>
      <c r="Q18" s="120"/>
      <c r="R18" s="100"/>
      <c r="S18" s="100"/>
      <c r="T18" s="97"/>
      <c r="U18" s="77"/>
      <c r="V18" s="97"/>
      <c r="W18" s="123"/>
      <c r="X18" s="126"/>
      <c r="Y18" s="133"/>
      <c r="Z18" s="94"/>
      <c r="AA18" s="80"/>
      <c r="AB18" s="142"/>
      <c r="AC18" s="94"/>
      <c r="AD18" s="151"/>
      <c r="AE18" s="133"/>
      <c r="AF18" s="130"/>
      <c r="AG18" s="130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6"/>
      <c r="AS18" s="46"/>
      <c r="AT18" s="44"/>
      <c r="AU18" s="44"/>
      <c r="AV18" s="39"/>
      <c r="AW18" s="145">
        <f>IF(X18="",0,1)</f>
        <v>0</v>
      </c>
      <c r="AX18" s="145">
        <f>IF(Y18="",0,10050)</f>
        <v>0</v>
      </c>
      <c r="AY18" s="145">
        <f>IF(Z18="",0,10100)</f>
        <v>0</v>
      </c>
      <c r="AZ18" s="145">
        <f>IF(AA18="",0,10200)</f>
        <v>0</v>
      </c>
      <c r="BA18" s="145">
        <f>IF(AB18="",0,10400)</f>
        <v>0</v>
      </c>
      <c r="BB18" s="145">
        <f>IF(AC18="",0,11500)</f>
        <v>0</v>
      </c>
      <c r="BC18" s="145">
        <f>IF(AD18="",0,20100)</f>
        <v>0</v>
      </c>
      <c r="BD18" s="145">
        <f>IF(AF18="",0,20200)</f>
        <v>0</v>
      </c>
      <c r="BE18" s="145">
        <f>IF(AG18="",0,30100)</f>
        <v>0</v>
      </c>
      <c r="BF18" s="145">
        <f>IF(AH18="",0,30200)</f>
        <v>0</v>
      </c>
      <c r="BG18" s="145">
        <f>IF(AI18="",0,40100)</f>
        <v>0</v>
      </c>
      <c r="BH18" s="145">
        <f>IF(AJ18="",0,40200)</f>
        <v>0</v>
      </c>
      <c r="BI18" s="145">
        <f>IF(AK18="",0,50100)</f>
        <v>0</v>
      </c>
      <c r="BJ18" s="145">
        <f>IF(AL18="",0,50200)</f>
        <v>0</v>
      </c>
      <c r="BK18" s="145">
        <f>SUM(AX18:BJ19)</f>
        <v>0</v>
      </c>
      <c r="BL18" s="145"/>
      <c r="BM18" s="145"/>
      <c r="BN18" s="145"/>
    </row>
    <row r="19" spans="1:66" ht="4.5" customHeight="1">
      <c r="A19" s="84"/>
      <c r="B19" s="106"/>
      <c r="C19" s="107"/>
      <c r="D19" s="107"/>
      <c r="E19" s="107"/>
      <c r="F19" s="107"/>
      <c r="G19" s="107"/>
      <c r="H19" s="107"/>
      <c r="I19" s="103"/>
      <c r="J19" s="104"/>
      <c r="K19" s="104"/>
      <c r="L19" s="104"/>
      <c r="M19" s="104"/>
      <c r="N19" s="104"/>
      <c r="O19" s="98"/>
      <c r="P19" s="147"/>
      <c r="Q19" s="121"/>
      <c r="R19" s="101"/>
      <c r="S19" s="101"/>
      <c r="T19" s="98"/>
      <c r="U19" s="76"/>
      <c r="V19" s="98"/>
      <c r="W19" s="124"/>
      <c r="X19" s="127"/>
      <c r="Y19" s="134"/>
      <c r="Z19" s="95"/>
      <c r="AA19" s="81"/>
      <c r="AB19" s="143"/>
      <c r="AC19" s="95"/>
      <c r="AD19" s="152"/>
      <c r="AE19" s="134"/>
      <c r="AF19" s="131"/>
      <c r="AG19" s="131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6"/>
      <c r="AS19" s="46"/>
      <c r="AT19" s="44"/>
      <c r="AU19" s="44"/>
      <c r="AV19" s="39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</row>
    <row r="20" spans="1:63" ht="29.25" customHeight="1">
      <c r="A20" s="78"/>
      <c r="B20" s="108"/>
      <c r="C20" s="109"/>
      <c r="D20" s="109"/>
      <c r="E20" s="109"/>
      <c r="F20" s="109"/>
      <c r="G20" s="109"/>
      <c r="H20" s="109"/>
      <c r="I20" s="99"/>
      <c r="J20" s="105"/>
      <c r="K20" s="105"/>
      <c r="L20" s="105"/>
      <c r="M20" s="105"/>
      <c r="N20" s="105"/>
      <c r="O20" s="99"/>
      <c r="P20" s="148"/>
      <c r="Q20" s="122"/>
      <c r="R20" s="102"/>
      <c r="S20" s="102"/>
      <c r="T20" s="99"/>
      <c r="U20" s="96"/>
      <c r="V20" s="99"/>
      <c r="W20" s="125"/>
      <c r="X20" s="128"/>
      <c r="Y20" s="135"/>
      <c r="Z20" s="79"/>
      <c r="AA20" s="82"/>
      <c r="AB20" s="144"/>
      <c r="AC20" s="79"/>
      <c r="AD20" s="153"/>
      <c r="AE20" s="135"/>
      <c r="AF20" s="132"/>
      <c r="AG20" s="132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6"/>
      <c r="AS20" s="46"/>
      <c r="AT20" s="44"/>
      <c r="AU20" s="44"/>
      <c r="AV20" s="39"/>
      <c r="AW20" s="145"/>
      <c r="AX20" s="45">
        <f>IF(Y20="",0,10050)</f>
        <v>0</v>
      </c>
      <c r="AY20" s="45">
        <f>IF(Z20="",0,10100)</f>
        <v>0</v>
      </c>
      <c r="AZ20" s="45">
        <f>IF(AA20="",0,10200)</f>
        <v>0</v>
      </c>
      <c r="BA20" s="45">
        <f>IF(AB20="",0,10400)</f>
        <v>0</v>
      </c>
      <c r="BB20" s="45">
        <f>IF(AC20="",0,11500)</f>
        <v>0</v>
      </c>
      <c r="BC20" s="45">
        <f>IF(AD20="",0,20100)</f>
        <v>0</v>
      </c>
      <c r="BD20" s="45">
        <f>IF(AF20="",0,20200)</f>
        <v>0</v>
      </c>
      <c r="BE20" s="45">
        <f>IF(AG20="",0,30100)</f>
        <v>0</v>
      </c>
      <c r="BF20" s="45">
        <f>IF(AH20="",0,30200)</f>
        <v>0</v>
      </c>
      <c r="BG20" s="45">
        <f>IF(AI20="",0,40100)</f>
        <v>0</v>
      </c>
      <c r="BH20" s="45">
        <f>IF(AJ20="",0,40200)</f>
        <v>0</v>
      </c>
      <c r="BI20" s="45">
        <f>IF(AK20="",0,50200)</f>
        <v>0</v>
      </c>
      <c r="BJ20" s="45">
        <f>IF(AL20="",0,50400)</f>
        <v>0</v>
      </c>
      <c r="BK20" s="45">
        <f>SUM(AX20:BJ20)</f>
        <v>0</v>
      </c>
    </row>
    <row r="21" spans="1:66" ht="21" customHeight="1">
      <c r="A21" s="83" t="s">
        <v>42</v>
      </c>
      <c r="B21" s="112"/>
      <c r="C21" s="113"/>
      <c r="D21" s="113"/>
      <c r="E21" s="113"/>
      <c r="F21" s="113"/>
      <c r="G21" s="113"/>
      <c r="H21" s="113"/>
      <c r="I21" s="110"/>
      <c r="J21" s="111"/>
      <c r="K21" s="111"/>
      <c r="L21" s="111"/>
      <c r="M21" s="111"/>
      <c r="N21" s="111"/>
      <c r="O21" s="97"/>
      <c r="P21" s="146"/>
      <c r="Q21" s="120"/>
      <c r="R21" s="100"/>
      <c r="S21" s="100"/>
      <c r="T21" s="97"/>
      <c r="U21" s="77"/>
      <c r="V21" s="97"/>
      <c r="W21" s="123"/>
      <c r="X21" s="126"/>
      <c r="Y21" s="133"/>
      <c r="Z21" s="94"/>
      <c r="AA21" s="80"/>
      <c r="AB21" s="142"/>
      <c r="AC21" s="94"/>
      <c r="AD21" s="151"/>
      <c r="AE21" s="133"/>
      <c r="AF21" s="130"/>
      <c r="AG21" s="130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6"/>
      <c r="AS21" s="46"/>
      <c r="AT21" s="44"/>
      <c r="AU21" s="44"/>
      <c r="AV21" s="39"/>
      <c r="AW21" s="145">
        <f>IF(X21="",0,1)</f>
        <v>0</v>
      </c>
      <c r="AX21" s="145">
        <f>IF(Y21="",0,10050)</f>
        <v>0</v>
      </c>
      <c r="AY21" s="145">
        <f>IF(Z21="",0,10100)</f>
        <v>0</v>
      </c>
      <c r="AZ21" s="145">
        <f>IF(AA21="",0,10200)</f>
        <v>0</v>
      </c>
      <c r="BA21" s="145">
        <f>IF(AB21="",0,10400)</f>
        <v>0</v>
      </c>
      <c r="BB21" s="145">
        <f>IF(AC21="",0,11500)</f>
        <v>0</v>
      </c>
      <c r="BC21" s="145">
        <f>IF(AD21="",0,20100)</f>
        <v>0</v>
      </c>
      <c r="BD21" s="145">
        <f>IF(AF21="",0,20200)</f>
        <v>0</v>
      </c>
      <c r="BE21" s="145">
        <f>IF(AG21="",0,30100)</f>
        <v>0</v>
      </c>
      <c r="BF21" s="145">
        <f>IF(AH21="",0,30200)</f>
        <v>0</v>
      </c>
      <c r="BG21" s="145">
        <f>IF(AI21="",0,40100)</f>
        <v>0</v>
      </c>
      <c r="BH21" s="145">
        <f>IF(AJ21="",0,40200)</f>
        <v>0</v>
      </c>
      <c r="BI21" s="145">
        <f>IF(AK21="",0,50100)</f>
        <v>0</v>
      </c>
      <c r="BJ21" s="145">
        <f>IF(AL21="",0,50200)</f>
        <v>0</v>
      </c>
      <c r="BK21" s="145">
        <f>SUM(AX21:BJ22)</f>
        <v>0</v>
      </c>
      <c r="BL21" s="145"/>
      <c r="BM21" s="145"/>
      <c r="BN21" s="145"/>
    </row>
    <row r="22" spans="1:66" ht="4.5" customHeight="1">
      <c r="A22" s="84"/>
      <c r="B22" s="106"/>
      <c r="C22" s="107"/>
      <c r="D22" s="107"/>
      <c r="E22" s="107"/>
      <c r="F22" s="107"/>
      <c r="G22" s="107"/>
      <c r="H22" s="107"/>
      <c r="I22" s="103"/>
      <c r="J22" s="104"/>
      <c r="K22" s="104"/>
      <c r="L22" s="104"/>
      <c r="M22" s="104"/>
      <c r="N22" s="104"/>
      <c r="O22" s="98"/>
      <c r="P22" s="147"/>
      <c r="Q22" s="121"/>
      <c r="R22" s="101"/>
      <c r="S22" s="101"/>
      <c r="T22" s="98"/>
      <c r="U22" s="76"/>
      <c r="V22" s="98"/>
      <c r="W22" s="124"/>
      <c r="X22" s="127"/>
      <c r="Y22" s="134"/>
      <c r="Z22" s="95"/>
      <c r="AA22" s="81"/>
      <c r="AB22" s="143"/>
      <c r="AC22" s="95"/>
      <c r="AD22" s="152"/>
      <c r="AE22" s="134"/>
      <c r="AF22" s="131"/>
      <c r="AG22" s="131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6"/>
      <c r="AS22" s="46"/>
      <c r="AT22" s="44"/>
      <c r="AU22" s="44"/>
      <c r="AV22" s="39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</row>
    <row r="23" spans="1:63" ht="29.25" customHeight="1">
      <c r="A23" s="78"/>
      <c r="B23" s="108"/>
      <c r="C23" s="109"/>
      <c r="D23" s="109"/>
      <c r="E23" s="109"/>
      <c r="F23" s="109"/>
      <c r="G23" s="109"/>
      <c r="H23" s="109"/>
      <c r="I23" s="99"/>
      <c r="J23" s="105"/>
      <c r="K23" s="105"/>
      <c r="L23" s="105"/>
      <c r="M23" s="105"/>
      <c r="N23" s="105"/>
      <c r="O23" s="99"/>
      <c r="P23" s="148"/>
      <c r="Q23" s="122"/>
      <c r="R23" s="102"/>
      <c r="S23" s="102"/>
      <c r="T23" s="99"/>
      <c r="U23" s="96"/>
      <c r="V23" s="99"/>
      <c r="W23" s="125"/>
      <c r="X23" s="128"/>
      <c r="Y23" s="135"/>
      <c r="Z23" s="79"/>
      <c r="AA23" s="82"/>
      <c r="AB23" s="144"/>
      <c r="AC23" s="79"/>
      <c r="AD23" s="153"/>
      <c r="AE23" s="135"/>
      <c r="AF23" s="132"/>
      <c r="AG23" s="132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6"/>
      <c r="AS23" s="46"/>
      <c r="AT23" s="44"/>
      <c r="AU23" s="44"/>
      <c r="AV23" s="39"/>
      <c r="AW23" s="145"/>
      <c r="AX23" s="45">
        <f>IF(Y23="",0,10050)</f>
        <v>0</v>
      </c>
      <c r="AY23" s="45">
        <f>IF(Z23="",0,10100)</f>
        <v>0</v>
      </c>
      <c r="AZ23" s="45">
        <f>IF(AA23="",0,10200)</f>
        <v>0</v>
      </c>
      <c r="BA23" s="45">
        <f>IF(AB23="",0,10400)</f>
        <v>0</v>
      </c>
      <c r="BB23" s="45">
        <f>IF(AC23="",0,11500)</f>
        <v>0</v>
      </c>
      <c r="BC23" s="45">
        <f>IF(AD23="",0,20100)</f>
        <v>0</v>
      </c>
      <c r="BD23" s="45">
        <f>IF(AF23="",0,20200)</f>
        <v>0</v>
      </c>
      <c r="BE23" s="45">
        <f>IF(AG23="",0,30100)</f>
        <v>0</v>
      </c>
      <c r="BF23" s="45">
        <f>IF(AH23="",0,30200)</f>
        <v>0</v>
      </c>
      <c r="BG23" s="45">
        <f>IF(AI23="",0,40100)</f>
        <v>0</v>
      </c>
      <c r="BH23" s="45">
        <f>IF(AJ23="",0,40200)</f>
        <v>0</v>
      </c>
      <c r="BI23" s="45">
        <f>IF(AK23="",0,50200)</f>
        <v>0</v>
      </c>
      <c r="BJ23" s="45">
        <f>IF(AL23="",0,50400)</f>
        <v>0</v>
      </c>
      <c r="BK23" s="45">
        <f>SUM(AX23:BJ23)</f>
        <v>0</v>
      </c>
    </row>
    <row r="24" spans="1:66" ht="20.25" customHeight="1">
      <c r="A24" s="83" t="s">
        <v>43</v>
      </c>
      <c r="B24" s="112"/>
      <c r="C24" s="113"/>
      <c r="D24" s="113"/>
      <c r="E24" s="113"/>
      <c r="F24" s="113"/>
      <c r="G24" s="113"/>
      <c r="H24" s="113"/>
      <c r="I24" s="110"/>
      <c r="J24" s="111"/>
      <c r="K24" s="111"/>
      <c r="L24" s="111"/>
      <c r="M24" s="111"/>
      <c r="N24" s="111"/>
      <c r="O24" s="97"/>
      <c r="P24" s="146"/>
      <c r="Q24" s="120"/>
      <c r="R24" s="100"/>
      <c r="S24" s="100"/>
      <c r="T24" s="97"/>
      <c r="U24" s="77"/>
      <c r="V24" s="97"/>
      <c r="W24" s="123"/>
      <c r="X24" s="126"/>
      <c r="Y24" s="133"/>
      <c r="Z24" s="94"/>
      <c r="AA24" s="80"/>
      <c r="AB24" s="142"/>
      <c r="AC24" s="94"/>
      <c r="AD24" s="151"/>
      <c r="AE24" s="133"/>
      <c r="AF24" s="130"/>
      <c r="AG24" s="130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6"/>
      <c r="AS24" s="46"/>
      <c r="AT24" s="44"/>
      <c r="AU24" s="44"/>
      <c r="AV24" s="39"/>
      <c r="AW24" s="145">
        <f>IF(X24="",0,1)</f>
        <v>0</v>
      </c>
      <c r="AX24" s="145">
        <f>IF(Y24="",0,10050)</f>
        <v>0</v>
      </c>
      <c r="AY24" s="145">
        <f>IF(Z24="",0,10100)</f>
        <v>0</v>
      </c>
      <c r="AZ24" s="145">
        <f>IF(AA24="",0,10200)</f>
        <v>0</v>
      </c>
      <c r="BA24" s="145">
        <f>IF(AB24="",0,10400)</f>
        <v>0</v>
      </c>
      <c r="BB24" s="145">
        <f>IF(AC24="",0,11500)</f>
        <v>0</v>
      </c>
      <c r="BC24" s="145">
        <f>IF(AD24="",0,20100)</f>
        <v>0</v>
      </c>
      <c r="BD24" s="145">
        <f>IF(AF24="",0,20200)</f>
        <v>0</v>
      </c>
      <c r="BE24" s="145">
        <f>IF(AG24="",0,30100)</f>
        <v>0</v>
      </c>
      <c r="BF24" s="145">
        <f>IF(AH24="",0,30200)</f>
        <v>0</v>
      </c>
      <c r="BG24" s="145">
        <f>IF(AI24="",0,40100)</f>
        <v>0</v>
      </c>
      <c r="BH24" s="145">
        <f>IF(AJ24="",0,40200)</f>
        <v>0</v>
      </c>
      <c r="BI24" s="145">
        <f>IF(AK24="",0,50100)</f>
        <v>0</v>
      </c>
      <c r="BJ24" s="145">
        <f>IF(AL24="",0,50200)</f>
        <v>0</v>
      </c>
      <c r="BK24" s="145">
        <f>SUM(AX24:BJ25)</f>
        <v>0</v>
      </c>
      <c r="BL24" s="145"/>
      <c r="BM24" s="145"/>
      <c r="BN24" s="145"/>
    </row>
    <row r="25" spans="1:66" ht="4.5" customHeight="1">
      <c r="A25" s="84"/>
      <c r="B25" s="106"/>
      <c r="C25" s="107"/>
      <c r="D25" s="107"/>
      <c r="E25" s="107"/>
      <c r="F25" s="107"/>
      <c r="G25" s="107"/>
      <c r="H25" s="107"/>
      <c r="I25" s="103"/>
      <c r="J25" s="104"/>
      <c r="K25" s="104"/>
      <c r="L25" s="104"/>
      <c r="M25" s="104"/>
      <c r="N25" s="104"/>
      <c r="O25" s="98"/>
      <c r="P25" s="147"/>
      <c r="Q25" s="121"/>
      <c r="R25" s="101"/>
      <c r="S25" s="101"/>
      <c r="T25" s="98"/>
      <c r="U25" s="76"/>
      <c r="V25" s="98"/>
      <c r="W25" s="124"/>
      <c r="X25" s="127"/>
      <c r="Y25" s="134"/>
      <c r="Z25" s="95"/>
      <c r="AA25" s="81"/>
      <c r="AB25" s="143"/>
      <c r="AC25" s="95"/>
      <c r="AD25" s="152"/>
      <c r="AE25" s="134"/>
      <c r="AF25" s="131"/>
      <c r="AG25" s="131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6"/>
      <c r="AS25" s="46"/>
      <c r="AT25" s="44"/>
      <c r="AU25" s="44"/>
      <c r="AV25" s="39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</row>
    <row r="26" spans="1:63" ht="29.25" customHeight="1">
      <c r="A26" s="78"/>
      <c r="B26" s="108"/>
      <c r="C26" s="109"/>
      <c r="D26" s="109"/>
      <c r="E26" s="109"/>
      <c r="F26" s="109"/>
      <c r="G26" s="109"/>
      <c r="H26" s="109"/>
      <c r="I26" s="99"/>
      <c r="J26" s="105"/>
      <c r="K26" s="105"/>
      <c r="L26" s="105"/>
      <c r="M26" s="105"/>
      <c r="N26" s="105"/>
      <c r="O26" s="99"/>
      <c r="P26" s="148"/>
      <c r="Q26" s="122"/>
      <c r="R26" s="102"/>
      <c r="S26" s="102"/>
      <c r="T26" s="99"/>
      <c r="U26" s="96"/>
      <c r="V26" s="99"/>
      <c r="W26" s="125"/>
      <c r="X26" s="128"/>
      <c r="Y26" s="135"/>
      <c r="Z26" s="79"/>
      <c r="AA26" s="82"/>
      <c r="AB26" s="144"/>
      <c r="AC26" s="79"/>
      <c r="AD26" s="153"/>
      <c r="AE26" s="135"/>
      <c r="AF26" s="132"/>
      <c r="AG26" s="132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6"/>
      <c r="AS26" s="46"/>
      <c r="AT26" s="44"/>
      <c r="AU26" s="44"/>
      <c r="AV26" s="39"/>
      <c r="AW26" s="145"/>
      <c r="AX26" s="45">
        <f>IF(Y26="",0,10050)</f>
        <v>0</v>
      </c>
      <c r="AY26" s="45">
        <f>IF(Z26="",0,10100)</f>
        <v>0</v>
      </c>
      <c r="AZ26" s="45">
        <f>IF(AA26="",0,10200)</f>
        <v>0</v>
      </c>
      <c r="BA26" s="45">
        <f>IF(AB26="",0,10400)</f>
        <v>0</v>
      </c>
      <c r="BB26" s="45">
        <f>IF(AC26="",0,11500)</f>
        <v>0</v>
      </c>
      <c r="BC26" s="45">
        <f>IF(AD26="",0,20100)</f>
        <v>0</v>
      </c>
      <c r="BD26" s="45">
        <f>IF(AF26="",0,20200)</f>
        <v>0</v>
      </c>
      <c r="BE26" s="45">
        <f>IF(AG26="",0,30100)</f>
        <v>0</v>
      </c>
      <c r="BF26" s="45">
        <f>IF(AH26="",0,30200)</f>
        <v>0</v>
      </c>
      <c r="BG26" s="45">
        <f>IF(AI26="",0,40100)</f>
        <v>0</v>
      </c>
      <c r="BH26" s="45">
        <f>IF(AJ26="",0,40200)</f>
        <v>0</v>
      </c>
      <c r="BI26" s="45">
        <f>IF(AK26="",0,50200)</f>
        <v>0</v>
      </c>
      <c r="BJ26" s="45">
        <f>IF(AL26="",0,50400)</f>
        <v>0</v>
      </c>
      <c r="BK26" s="45">
        <f>SUM(AX26:BJ26)</f>
        <v>0</v>
      </c>
    </row>
    <row r="27" spans="1:66" ht="20.25" customHeight="1">
      <c r="A27" s="83" t="s">
        <v>44</v>
      </c>
      <c r="B27" s="112"/>
      <c r="C27" s="113"/>
      <c r="D27" s="113"/>
      <c r="E27" s="113"/>
      <c r="F27" s="113"/>
      <c r="G27" s="113"/>
      <c r="H27" s="113"/>
      <c r="I27" s="110"/>
      <c r="J27" s="111"/>
      <c r="K27" s="111"/>
      <c r="L27" s="111"/>
      <c r="M27" s="111"/>
      <c r="N27" s="111"/>
      <c r="O27" s="97"/>
      <c r="P27" s="146"/>
      <c r="Q27" s="120"/>
      <c r="R27" s="100"/>
      <c r="S27" s="100"/>
      <c r="T27" s="97"/>
      <c r="U27" s="77"/>
      <c r="V27" s="97"/>
      <c r="W27" s="123"/>
      <c r="X27" s="126"/>
      <c r="Y27" s="133"/>
      <c r="Z27" s="94"/>
      <c r="AA27" s="80"/>
      <c r="AB27" s="142"/>
      <c r="AC27" s="94"/>
      <c r="AD27" s="151"/>
      <c r="AE27" s="133"/>
      <c r="AF27" s="130"/>
      <c r="AG27" s="130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6"/>
      <c r="AS27" s="46"/>
      <c r="AT27" s="44"/>
      <c r="AU27" s="44"/>
      <c r="AV27" s="39"/>
      <c r="AW27" s="145">
        <f>IF(X27="",0,1)</f>
        <v>0</v>
      </c>
      <c r="AX27" s="145">
        <f>IF(Y27="",0,10050)</f>
        <v>0</v>
      </c>
      <c r="AY27" s="145">
        <f>IF(Z27="",0,10100)</f>
        <v>0</v>
      </c>
      <c r="AZ27" s="145">
        <f>IF(AA27="",0,10200)</f>
        <v>0</v>
      </c>
      <c r="BA27" s="145">
        <f>IF(AB27="",0,10400)</f>
        <v>0</v>
      </c>
      <c r="BB27" s="145">
        <f>IF(AC27="",0,11500)</f>
        <v>0</v>
      </c>
      <c r="BC27" s="145">
        <f>IF(AD27="",0,20100)</f>
        <v>0</v>
      </c>
      <c r="BD27" s="145">
        <f>IF(AF27="",0,20200)</f>
        <v>0</v>
      </c>
      <c r="BE27" s="145">
        <f>IF(AG27="",0,30100)</f>
        <v>0</v>
      </c>
      <c r="BF27" s="145">
        <f>IF(AH27="",0,30200)</f>
        <v>0</v>
      </c>
      <c r="BG27" s="145">
        <f>IF(AI27="",0,40100)</f>
        <v>0</v>
      </c>
      <c r="BH27" s="145">
        <f>IF(AJ27="",0,40200)</f>
        <v>0</v>
      </c>
      <c r="BI27" s="145">
        <f>IF(AK27="",0,50100)</f>
        <v>0</v>
      </c>
      <c r="BJ27" s="145">
        <f>IF(AL27="",0,50200)</f>
        <v>0</v>
      </c>
      <c r="BK27" s="145">
        <f>SUM(AX27:BJ28)</f>
        <v>0</v>
      </c>
      <c r="BL27" s="145"/>
      <c r="BM27" s="145"/>
      <c r="BN27" s="145"/>
    </row>
    <row r="28" spans="1:66" ht="4.5" customHeight="1">
      <c r="A28" s="84"/>
      <c r="B28" s="106"/>
      <c r="C28" s="107"/>
      <c r="D28" s="107"/>
      <c r="E28" s="107"/>
      <c r="F28" s="107"/>
      <c r="G28" s="107"/>
      <c r="H28" s="107"/>
      <c r="I28" s="103"/>
      <c r="J28" s="104"/>
      <c r="K28" s="104"/>
      <c r="L28" s="104"/>
      <c r="M28" s="104"/>
      <c r="N28" s="104"/>
      <c r="O28" s="98"/>
      <c r="P28" s="147"/>
      <c r="Q28" s="121"/>
      <c r="R28" s="101"/>
      <c r="S28" s="101"/>
      <c r="T28" s="98"/>
      <c r="U28" s="76"/>
      <c r="V28" s="98"/>
      <c r="W28" s="124"/>
      <c r="X28" s="127"/>
      <c r="Y28" s="134"/>
      <c r="Z28" s="95"/>
      <c r="AA28" s="81"/>
      <c r="AB28" s="143"/>
      <c r="AC28" s="95"/>
      <c r="AD28" s="152"/>
      <c r="AE28" s="134"/>
      <c r="AF28" s="131"/>
      <c r="AG28" s="131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6"/>
      <c r="AS28" s="46"/>
      <c r="AT28" s="44"/>
      <c r="AU28" s="44"/>
      <c r="AV28" s="39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</row>
    <row r="29" spans="1:63" ht="31.5" customHeight="1">
      <c r="A29" s="78"/>
      <c r="B29" s="108"/>
      <c r="C29" s="109"/>
      <c r="D29" s="109"/>
      <c r="E29" s="109"/>
      <c r="F29" s="109"/>
      <c r="G29" s="109"/>
      <c r="H29" s="109"/>
      <c r="I29" s="99"/>
      <c r="J29" s="105"/>
      <c r="K29" s="105"/>
      <c r="L29" s="105"/>
      <c r="M29" s="105"/>
      <c r="N29" s="105"/>
      <c r="O29" s="99"/>
      <c r="P29" s="148"/>
      <c r="Q29" s="122"/>
      <c r="R29" s="102"/>
      <c r="S29" s="102"/>
      <c r="T29" s="99"/>
      <c r="U29" s="96"/>
      <c r="V29" s="99"/>
      <c r="W29" s="125"/>
      <c r="X29" s="128"/>
      <c r="Y29" s="135"/>
      <c r="Z29" s="79"/>
      <c r="AA29" s="82"/>
      <c r="AB29" s="144"/>
      <c r="AC29" s="79"/>
      <c r="AD29" s="153"/>
      <c r="AE29" s="135"/>
      <c r="AF29" s="132"/>
      <c r="AG29" s="132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6"/>
      <c r="AS29" s="46"/>
      <c r="AT29" s="44"/>
      <c r="AU29" s="44"/>
      <c r="AV29" s="39"/>
      <c r="AW29" s="145"/>
      <c r="AX29" s="45">
        <f>IF(Y29="",0,10050)</f>
        <v>0</v>
      </c>
      <c r="AY29" s="45">
        <f>IF(Z29="",0,10100)</f>
        <v>0</v>
      </c>
      <c r="AZ29" s="45">
        <f>IF(AA29="",0,10200)</f>
        <v>0</v>
      </c>
      <c r="BA29" s="45">
        <f>IF(AB29="",0,10400)</f>
        <v>0</v>
      </c>
      <c r="BB29" s="45">
        <f>IF(AC29="",0,11500)</f>
        <v>0</v>
      </c>
      <c r="BC29" s="45">
        <f>IF(AD29="",0,20100)</f>
        <v>0</v>
      </c>
      <c r="BD29" s="45">
        <f>IF(AF29="",0,20200)</f>
        <v>0</v>
      </c>
      <c r="BE29" s="45">
        <f>IF(AG29="",0,30100)</f>
        <v>0</v>
      </c>
      <c r="BF29" s="45">
        <f>IF(AH29="",0,30200)</f>
        <v>0</v>
      </c>
      <c r="BG29" s="45">
        <f>IF(AI29="",0,40100)</f>
        <v>0</v>
      </c>
      <c r="BH29" s="45">
        <f>IF(AJ29="",0,40200)</f>
        <v>0</v>
      </c>
      <c r="BI29" s="45">
        <f>IF(AK29="",0,50200)</f>
        <v>0</v>
      </c>
      <c r="BJ29" s="45">
        <f>IF(AL29="",0,50400)</f>
        <v>0</v>
      </c>
      <c r="BK29" s="45">
        <f>SUM(AX29:BJ29)</f>
        <v>0</v>
      </c>
    </row>
    <row r="30" spans="1:66" ht="20.25" customHeight="1">
      <c r="A30" s="83" t="s">
        <v>45</v>
      </c>
      <c r="B30" s="112"/>
      <c r="C30" s="113"/>
      <c r="D30" s="113"/>
      <c r="E30" s="113"/>
      <c r="F30" s="113"/>
      <c r="G30" s="113"/>
      <c r="H30" s="113"/>
      <c r="I30" s="110"/>
      <c r="J30" s="111"/>
      <c r="K30" s="111"/>
      <c r="L30" s="111"/>
      <c r="M30" s="111"/>
      <c r="N30" s="111"/>
      <c r="O30" s="97"/>
      <c r="P30" s="146"/>
      <c r="Q30" s="120"/>
      <c r="R30" s="100"/>
      <c r="S30" s="100"/>
      <c r="T30" s="97"/>
      <c r="U30" s="77"/>
      <c r="V30" s="97"/>
      <c r="W30" s="123"/>
      <c r="X30" s="126"/>
      <c r="Y30" s="133"/>
      <c r="Z30" s="94"/>
      <c r="AA30" s="80"/>
      <c r="AB30" s="142"/>
      <c r="AC30" s="94"/>
      <c r="AD30" s="151"/>
      <c r="AE30" s="133"/>
      <c r="AF30" s="130"/>
      <c r="AG30" s="130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6"/>
      <c r="AS30" s="46"/>
      <c r="AT30" s="44"/>
      <c r="AU30" s="44"/>
      <c r="AV30" s="39"/>
      <c r="AW30" s="145">
        <f>IF(X30="",0,1)</f>
        <v>0</v>
      </c>
      <c r="AX30" s="145">
        <f>IF(Y30="",0,10050)</f>
        <v>0</v>
      </c>
      <c r="AY30" s="145">
        <f>IF(Z30="",0,10100)</f>
        <v>0</v>
      </c>
      <c r="AZ30" s="145">
        <f>IF(AA30="",0,10200)</f>
        <v>0</v>
      </c>
      <c r="BA30" s="145">
        <f>IF(AB30="",0,10400)</f>
        <v>0</v>
      </c>
      <c r="BB30" s="145">
        <f>IF(AC30="",0,11500)</f>
        <v>0</v>
      </c>
      <c r="BC30" s="145">
        <f>IF(AD30="",0,20100)</f>
        <v>0</v>
      </c>
      <c r="BD30" s="145">
        <f>IF(AF30="",0,20200)</f>
        <v>0</v>
      </c>
      <c r="BE30" s="145">
        <f>IF(AG30="",0,30100)</f>
        <v>0</v>
      </c>
      <c r="BF30" s="145">
        <f>IF(AH30="",0,30200)</f>
        <v>0</v>
      </c>
      <c r="BG30" s="145">
        <f>IF(AI30="",0,40100)</f>
        <v>0</v>
      </c>
      <c r="BH30" s="145">
        <f>IF(AJ30="",0,40200)</f>
        <v>0</v>
      </c>
      <c r="BI30" s="145">
        <f>IF(AK30="",0,50100)</f>
        <v>0</v>
      </c>
      <c r="BJ30" s="145">
        <f>IF(AL30="",0,50200)</f>
        <v>0</v>
      </c>
      <c r="BK30" s="145">
        <f>SUM(AX30:BJ31)</f>
        <v>0</v>
      </c>
      <c r="BL30" s="145"/>
      <c r="BM30" s="145"/>
      <c r="BN30" s="145"/>
    </row>
    <row r="31" spans="1:66" ht="4.5" customHeight="1">
      <c r="A31" s="84"/>
      <c r="B31" s="106"/>
      <c r="C31" s="107"/>
      <c r="D31" s="107"/>
      <c r="E31" s="107"/>
      <c r="F31" s="107"/>
      <c r="G31" s="107"/>
      <c r="H31" s="107"/>
      <c r="I31" s="103"/>
      <c r="J31" s="104"/>
      <c r="K31" s="104"/>
      <c r="L31" s="104"/>
      <c r="M31" s="104"/>
      <c r="N31" s="104"/>
      <c r="O31" s="98"/>
      <c r="P31" s="147"/>
      <c r="Q31" s="121"/>
      <c r="R31" s="101"/>
      <c r="S31" s="101"/>
      <c r="T31" s="98"/>
      <c r="U31" s="76"/>
      <c r="V31" s="98"/>
      <c r="W31" s="124"/>
      <c r="X31" s="127"/>
      <c r="Y31" s="134"/>
      <c r="Z31" s="95"/>
      <c r="AA31" s="81"/>
      <c r="AB31" s="143"/>
      <c r="AC31" s="95"/>
      <c r="AD31" s="152"/>
      <c r="AE31" s="134"/>
      <c r="AF31" s="131"/>
      <c r="AG31" s="131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6"/>
      <c r="AS31" s="46"/>
      <c r="AT31" s="44"/>
      <c r="AU31" s="44"/>
      <c r="AV31" s="39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</row>
    <row r="32" spans="1:63" ht="30" customHeight="1">
      <c r="A32" s="78"/>
      <c r="B32" s="108"/>
      <c r="C32" s="109"/>
      <c r="D32" s="109"/>
      <c r="E32" s="109"/>
      <c r="F32" s="109"/>
      <c r="G32" s="109"/>
      <c r="H32" s="109"/>
      <c r="I32" s="99"/>
      <c r="J32" s="105"/>
      <c r="K32" s="105"/>
      <c r="L32" s="105"/>
      <c r="M32" s="105"/>
      <c r="N32" s="105"/>
      <c r="O32" s="99"/>
      <c r="P32" s="148"/>
      <c r="Q32" s="122"/>
      <c r="R32" s="102"/>
      <c r="S32" s="102"/>
      <c r="T32" s="99"/>
      <c r="U32" s="96"/>
      <c r="V32" s="99"/>
      <c r="W32" s="125"/>
      <c r="X32" s="128"/>
      <c r="Y32" s="135"/>
      <c r="Z32" s="79"/>
      <c r="AA32" s="82"/>
      <c r="AB32" s="144"/>
      <c r="AC32" s="79"/>
      <c r="AD32" s="153"/>
      <c r="AE32" s="135"/>
      <c r="AF32" s="132"/>
      <c r="AG32" s="132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6"/>
      <c r="AS32" s="46"/>
      <c r="AT32" s="44"/>
      <c r="AU32" s="44"/>
      <c r="AV32" s="39"/>
      <c r="AW32" s="145"/>
      <c r="AX32" s="45">
        <f>IF(Y32="",0,10050)</f>
        <v>0</v>
      </c>
      <c r="AY32" s="45">
        <f>IF(Z32="",0,10100)</f>
        <v>0</v>
      </c>
      <c r="AZ32" s="45">
        <f>IF(AA32="",0,10200)</f>
        <v>0</v>
      </c>
      <c r="BA32" s="45">
        <f>IF(AB32="",0,10400)</f>
        <v>0</v>
      </c>
      <c r="BB32" s="45">
        <f>IF(AC32="",0,11500)</f>
        <v>0</v>
      </c>
      <c r="BC32" s="45">
        <f>IF(AD32="",0,20100)</f>
        <v>0</v>
      </c>
      <c r="BD32" s="45">
        <f>IF(AF32="",0,20200)</f>
        <v>0</v>
      </c>
      <c r="BE32" s="45">
        <f>IF(AG32="",0,30100)</f>
        <v>0</v>
      </c>
      <c r="BF32" s="45">
        <f>IF(AH32="",0,30200)</f>
        <v>0</v>
      </c>
      <c r="BG32" s="45">
        <f>IF(AI32="",0,40100)</f>
        <v>0</v>
      </c>
      <c r="BH32" s="45">
        <f>IF(AJ32="",0,40200)</f>
        <v>0</v>
      </c>
      <c r="BI32" s="45">
        <f>IF(AK32="",0,50200)</f>
        <v>0</v>
      </c>
      <c r="BJ32" s="45">
        <f>IF(AL32="",0,50400)</f>
        <v>0</v>
      </c>
      <c r="BK32" s="45">
        <f>SUM(AX32:BJ32)</f>
        <v>0</v>
      </c>
    </row>
    <row r="33" spans="1:66" ht="21" customHeight="1">
      <c r="A33" s="83" t="s">
        <v>46</v>
      </c>
      <c r="B33" s="112"/>
      <c r="C33" s="113"/>
      <c r="D33" s="113"/>
      <c r="E33" s="113"/>
      <c r="F33" s="113"/>
      <c r="G33" s="113"/>
      <c r="H33" s="113"/>
      <c r="I33" s="110"/>
      <c r="J33" s="111"/>
      <c r="K33" s="111"/>
      <c r="L33" s="111"/>
      <c r="M33" s="111"/>
      <c r="N33" s="111"/>
      <c r="O33" s="97"/>
      <c r="P33" s="146"/>
      <c r="Q33" s="120"/>
      <c r="R33" s="100"/>
      <c r="S33" s="100"/>
      <c r="T33" s="97"/>
      <c r="U33" s="77"/>
      <c r="V33" s="97"/>
      <c r="W33" s="123"/>
      <c r="X33" s="126"/>
      <c r="Y33" s="133"/>
      <c r="Z33" s="94"/>
      <c r="AA33" s="80"/>
      <c r="AB33" s="142"/>
      <c r="AC33" s="94"/>
      <c r="AD33" s="151"/>
      <c r="AE33" s="133"/>
      <c r="AF33" s="130"/>
      <c r="AG33" s="130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39"/>
      <c r="AW33" s="145">
        <f>IF(X33="",0,1)</f>
        <v>0</v>
      </c>
      <c r="AX33" s="145">
        <f>IF(Y33="",0,10050)</f>
        <v>0</v>
      </c>
      <c r="AY33" s="145">
        <f>IF(Z33="",0,10100)</f>
        <v>0</v>
      </c>
      <c r="AZ33" s="145">
        <f>IF(AA33="",0,10200)</f>
        <v>0</v>
      </c>
      <c r="BA33" s="145">
        <f>IF(AB33="",0,10400)</f>
        <v>0</v>
      </c>
      <c r="BB33" s="145">
        <f>IF(AC33="",0,11500)</f>
        <v>0</v>
      </c>
      <c r="BC33" s="145">
        <f>IF(AD33="",0,20100)</f>
        <v>0</v>
      </c>
      <c r="BD33" s="145">
        <f>IF(AF33="",0,20200)</f>
        <v>0</v>
      </c>
      <c r="BE33" s="145">
        <f>IF(AG33="",0,30100)</f>
        <v>0</v>
      </c>
      <c r="BF33" s="145">
        <f>IF(AH33="",0,30200)</f>
        <v>0</v>
      </c>
      <c r="BG33" s="145">
        <f>IF(AI33="",0,40100)</f>
        <v>0</v>
      </c>
      <c r="BH33" s="145">
        <f>IF(AJ33="",0,40200)</f>
        <v>0</v>
      </c>
      <c r="BI33" s="145">
        <f>IF(AK33="",0,50100)</f>
        <v>0</v>
      </c>
      <c r="BJ33" s="145">
        <f>IF(AL33="",0,50200)</f>
        <v>0</v>
      </c>
      <c r="BK33" s="145">
        <f>SUM(AX33:BJ34)</f>
        <v>0</v>
      </c>
      <c r="BL33" s="145"/>
      <c r="BM33" s="145"/>
      <c r="BN33" s="145"/>
    </row>
    <row r="34" spans="1:66" ht="4.5" customHeight="1">
      <c r="A34" s="84"/>
      <c r="B34" s="106"/>
      <c r="C34" s="107"/>
      <c r="D34" s="107"/>
      <c r="E34" s="107"/>
      <c r="F34" s="107"/>
      <c r="G34" s="107"/>
      <c r="H34" s="107"/>
      <c r="I34" s="103"/>
      <c r="J34" s="104"/>
      <c r="K34" s="104"/>
      <c r="L34" s="104"/>
      <c r="M34" s="104"/>
      <c r="N34" s="104"/>
      <c r="O34" s="98"/>
      <c r="P34" s="147"/>
      <c r="Q34" s="121"/>
      <c r="R34" s="101"/>
      <c r="S34" s="101"/>
      <c r="T34" s="98"/>
      <c r="U34" s="76"/>
      <c r="V34" s="98"/>
      <c r="W34" s="124"/>
      <c r="X34" s="127"/>
      <c r="Y34" s="134"/>
      <c r="Z34" s="95"/>
      <c r="AA34" s="81"/>
      <c r="AB34" s="143"/>
      <c r="AC34" s="95"/>
      <c r="AD34" s="152"/>
      <c r="AE34" s="134"/>
      <c r="AF34" s="131"/>
      <c r="AG34" s="131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39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</row>
    <row r="35" spans="1:63" ht="30.75" customHeight="1">
      <c r="A35" s="78"/>
      <c r="B35" s="108"/>
      <c r="C35" s="109"/>
      <c r="D35" s="109"/>
      <c r="E35" s="109"/>
      <c r="F35" s="109"/>
      <c r="G35" s="109"/>
      <c r="H35" s="109"/>
      <c r="I35" s="99"/>
      <c r="J35" s="105"/>
      <c r="K35" s="105"/>
      <c r="L35" s="105"/>
      <c r="M35" s="105"/>
      <c r="N35" s="105"/>
      <c r="O35" s="99"/>
      <c r="P35" s="148"/>
      <c r="Q35" s="122"/>
      <c r="R35" s="102"/>
      <c r="S35" s="102"/>
      <c r="T35" s="99"/>
      <c r="U35" s="96"/>
      <c r="V35" s="99"/>
      <c r="W35" s="125"/>
      <c r="X35" s="128"/>
      <c r="Y35" s="135"/>
      <c r="Z35" s="79"/>
      <c r="AA35" s="82"/>
      <c r="AB35" s="144"/>
      <c r="AC35" s="79"/>
      <c r="AD35" s="153"/>
      <c r="AE35" s="135"/>
      <c r="AF35" s="132"/>
      <c r="AG35" s="132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39"/>
      <c r="AW35" s="145"/>
      <c r="AX35" s="45">
        <f>IF(Y35="",0,10050)</f>
        <v>0</v>
      </c>
      <c r="AY35" s="45">
        <f>IF(Z35="",0,10100)</f>
        <v>0</v>
      </c>
      <c r="AZ35" s="45">
        <f>IF(AA35="",0,10200)</f>
        <v>0</v>
      </c>
      <c r="BA35" s="45">
        <f>IF(AB35="",0,10400)</f>
        <v>0</v>
      </c>
      <c r="BB35" s="45">
        <f>IF(AC35="",0,11500)</f>
        <v>0</v>
      </c>
      <c r="BC35" s="45">
        <f>IF(AD35="",0,20100)</f>
        <v>0</v>
      </c>
      <c r="BD35" s="45">
        <f>IF(AF35="",0,20200)</f>
        <v>0</v>
      </c>
      <c r="BE35" s="45">
        <f>IF(AG35="",0,30100)</f>
        <v>0</v>
      </c>
      <c r="BF35" s="45">
        <f>IF(AH35="",0,30200)</f>
        <v>0</v>
      </c>
      <c r="BG35" s="45">
        <f>IF(AI35="",0,40100)</f>
        <v>0</v>
      </c>
      <c r="BH35" s="45">
        <f>IF(AJ35="",0,40200)</f>
        <v>0</v>
      </c>
      <c r="BI35" s="45">
        <f>IF(AK35="",0,50200)</f>
        <v>0</v>
      </c>
      <c r="BJ35" s="45">
        <f>IF(AL35="",0,50400)</f>
        <v>0</v>
      </c>
      <c r="BK35" s="45">
        <f>SUM(AX35:BJ35)</f>
        <v>0</v>
      </c>
    </row>
    <row r="36" spans="1:66" ht="21" customHeight="1">
      <c r="A36" s="83" t="s">
        <v>47</v>
      </c>
      <c r="B36" s="112"/>
      <c r="C36" s="113"/>
      <c r="D36" s="113"/>
      <c r="E36" s="113"/>
      <c r="F36" s="113"/>
      <c r="G36" s="113"/>
      <c r="H36" s="113"/>
      <c r="I36" s="110"/>
      <c r="J36" s="111"/>
      <c r="K36" s="111"/>
      <c r="L36" s="111"/>
      <c r="M36" s="111"/>
      <c r="N36" s="111"/>
      <c r="O36" s="97"/>
      <c r="P36" s="146"/>
      <c r="Q36" s="120"/>
      <c r="R36" s="100"/>
      <c r="S36" s="100"/>
      <c r="T36" s="97"/>
      <c r="U36" s="77"/>
      <c r="V36" s="97"/>
      <c r="W36" s="123"/>
      <c r="X36" s="126"/>
      <c r="Y36" s="133"/>
      <c r="Z36" s="94"/>
      <c r="AA36" s="80"/>
      <c r="AB36" s="142"/>
      <c r="AC36" s="94"/>
      <c r="AD36" s="151"/>
      <c r="AE36" s="133"/>
      <c r="AF36" s="130"/>
      <c r="AG36" s="130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39"/>
      <c r="AW36" s="145">
        <f>IF(X36="",0,1)</f>
        <v>0</v>
      </c>
      <c r="AX36" s="145">
        <f>IF(Y36="",0,10050)</f>
        <v>0</v>
      </c>
      <c r="AY36" s="145">
        <f>IF(Z36="",0,10100)</f>
        <v>0</v>
      </c>
      <c r="AZ36" s="145">
        <f>IF(AA36="",0,10200)</f>
        <v>0</v>
      </c>
      <c r="BA36" s="145">
        <f>IF(AB36="",0,10400)</f>
        <v>0</v>
      </c>
      <c r="BB36" s="145">
        <f>IF(AC36="",0,11500)</f>
        <v>0</v>
      </c>
      <c r="BC36" s="145">
        <f>IF(AD36="",0,20100)</f>
        <v>0</v>
      </c>
      <c r="BD36" s="145">
        <f>IF(AF36="",0,20200)</f>
        <v>0</v>
      </c>
      <c r="BE36" s="145">
        <f>IF(AG36="",0,30100)</f>
        <v>0</v>
      </c>
      <c r="BF36" s="145">
        <f>IF(AH36="",0,30200)</f>
        <v>0</v>
      </c>
      <c r="BG36" s="145">
        <f>IF(AI36="",0,40100)</f>
        <v>0</v>
      </c>
      <c r="BH36" s="145">
        <f>IF(AJ36="",0,40200)</f>
        <v>0</v>
      </c>
      <c r="BI36" s="145">
        <f>IF(AK36="",0,50100)</f>
        <v>0</v>
      </c>
      <c r="BJ36" s="145">
        <f>IF(AL36="",0,50200)</f>
        <v>0</v>
      </c>
      <c r="BK36" s="145">
        <f>SUM(AX36:BJ37)</f>
        <v>0</v>
      </c>
      <c r="BL36" s="145"/>
      <c r="BM36" s="145"/>
      <c r="BN36" s="145"/>
    </row>
    <row r="37" spans="1:66" ht="4.5" customHeight="1">
      <c r="A37" s="84"/>
      <c r="B37" s="106"/>
      <c r="C37" s="107"/>
      <c r="D37" s="107"/>
      <c r="E37" s="107"/>
      <c r="F37" s="107"/>
      <c r="G37" s="107"/>
      <c r="H37" s="107"/>
      <c r="I37" s="103"/>
      <c r="J37" s="104"/>
      <c r="K37" s="104"/>
      <c r="L37" s="104"/>
      <c r="M37" s="104"/>
      <c r="N37" s="104"/>
      <c r="O37" s="98"/>
      <c r="P37" s="147"/>
      <c r="Q37" s="121"/>
      <c r="R37" s="101"/>
      <c r="S37" s="101"/>
      <c r="T37" s="98"/>
      <c r="U37" s="76"/>
      <c r="V37" s="98"/>
      <c r="W37" s="124"/>
      <c r="X37" s="127"/>
      <c r="Y37" s="134"/>
      <c r="Z37" s="95"/>
      <c r="AA37" s="81"/>
      <c r="AB37" s="143"/>
      <c r="AC37" s="95"/>
      <c r="AD37" s="152"/>
      <c r="AE37" s="134"/>
      <c r="AF37" s="131"/>
      <c r="AG37" s="131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39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</row>
    <row r="38" spans="1:63" ht="30.75" customHeight="1">
      <c r="A38" s="78"/>
      <c r="B38" s="108"/>
      <c r="C38" s="109"/>
      <c r="D38" s="109"/>
      <c r="E38" s="109"/>
      <c r="F38" s="109"/>
      <c r="G38" s="109"/>
      <c r="H38" s="109"/>
      <c r="I38" s="99"/>
      <c r="J38" s="105"/>
      <c r="K38" s="105"/>
      <c r="L38" s="105"/>
      <c r="M38" s="105"/>
      <c r="N38" s="105"/>
      <c r="O38" s="99"/>
      <c r="P38" s="148"/>
      <c r="Q38" s="122"/>
      <c r="R38" s="102"/>
      <c r="S38" s="102"/>
      <c r="T38" s="99"/>
      <c r="U38" s="96"/>
      <c r="V38" s="99"/>
      <c r="W38" s="125"/>
      <c r="X38" s="128"/>
      <c r="Y38" s="135"/>
      <c r="Z38" s="79"/>
      <c r="AA38" s="82"/>
      <c r="AB38" s="144"/>
      <c r="AC38" s="79"/>
      <c r="AD38" s="153"/>
      <c r="AE38" s="135"/>
      <c r="AF38" s="132"/>
      <c r="AG38" s="132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39"/>
      <c r="AW38" s="145"/>
      <c r="AX38" s="45">
        <f>IF(Y38="",0,10050)</f>
        <v>0</v>
      </c>
      <c r="AY38" s="45">
        <f>IF(Z38="",0,10100)</f>
        <v>0</v>
      </c>
      <c r="AZ38" s="45">
        <f>IF(AA38="",0,10200)</f>
        <v>0</v>
      </c>
      <c r="BA38" s="45">
        <f>IF(AB38="",0,10400)</f>
        <v>0</v>
      </c>
      <c r="BB38" s="45">
        <f>IF(AC38="",0,11500)</f>
        <v>0</v>
      </c>
      <c r="BC38" s="45">
        <f>IF(AD38="",0,20100)</f>
        <v>0</v>
      </c>
      <c r="BD38" s="45">
        <f>IF(AF38="",0,20200)</f>
        <v>0</v>
      </c>
      <c r="BE38" s="45">
        <f>IF(AG38="",0,30100)</f>
        <v>0</v>
      </c>
      <c r="BF38" s="45">
        <f>IF(AH38="",0,30200)</f>
        <v>0</v>
      </c>
      <c r="BG38" s="45">
        <f>IF(AI38="",0,40100)</f>
        <v>0</v>
      </c>
      <c r="BH38" s="45">
        <f>IF(AJ38="",0,40200)</f>
        <v>0</v>
      </c>
      <c r="BI38" s="45">
        <f>IF(AK38="",0,50200)</f>
        <v>0</v>
      </c>
      <c r="BJ38" s="45">
        <f>IF(AL38="",0,50400)</f>
        <v>0</v>
      </c>
      <c r="BK38" s="45">
        <f>SUM(AX38:BJ38)</f>
        <v>0</v>
      </c>
    </row>
    <row r="39" spans="1:66" ht="21" customHeight="1">
      <c r="A39" s="83" t="s">
        <v>48</v>
      </c>
      <c r="B39" s="112"/>
      <c r="C39" s="113"/>
      <c r="D39" s="113"/>
      <c r="E39" s="113"/>
      <c r="F39" s="113"/>
      <c r="G39" s="113"/>
      <c r="H39" s="113"/>
      <c r="I39" s="110"/>
      <c r="J39" s="111"/>
      <c r="K39" s="111"/>
      <c r="L39" s="111"/>
      <c r="M39" s="111"/>
      <c r="N39" s="111"/>
      <c r="O39" s="97"/>
      <c r="P39" s="146"/>
      <c r="Q39" s="120"/>
      <c r="R39" s="100"/>
      <c r="S39" s="100"/>
      <c r="T39" s="97"/>
      <c r="U39" s="77"/>
      <c r="V39" s="97"/>
      <c r="W39" s="123"/>
      <c r="X39" s="126"/>
      <c r="Y39" s="133"/>
      <c r="Z39" s="94"/>
      <c r="AA39" s="80"/>
      <c r="AB39" s="142"/>
      <c r="AC39" s="94"/>
      <c r="AD39" s="151"/>
      <c r="AE39" s="133"/>
      <c r="AF39" s="130"/>
      <c r="AG39" s="130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39"/>
      <c r="AW39" s="145">
        <f>IF(X39="",0,1)</f>
        <v>0</v>
      </c>
      <c r="AX39" s="145">
        <f>IF(Y39="",0,10050)</f>
        <v>0</v>
      </c>
      <c r="AY39" s="145">
        <f>IF(Z39="",0,10100)</f>
        <v>0</v>
      </c>
      <c r="AZ39" s="145">
        <f>IF(AA39="",0,10200)</f>
        <v>0</v>
      </c>
      <c r="BA39" s="145">
        <f>IF(AB39="",0,10400)</f>
        <v>0</v>
      </c>
      <c r="BB39" s="145">
        <f>IF(AC39="",0,11500)</f>
        <v>0</v>
      </c>
      <c r="BC39" s="145">
        <f>IF(AD39="",0,20100)</f>
        <v>0</v>
      </c>
      <c r="BD39" s="145">
        <f>IF(AF39="",0,20200)</f>
        <v>0</v>
      </c>
      <c r="BE39" s="145">
        <f>IF(AG39="",0,30100)</f>
        <v>0</v>
      </c>
      <c r="BF39" s="145">
        <f>IF(AH39="",0,30200)</f>
        <v>0</v>
      </c>
      <c r="BG39" s="145">
        <f>IF(AI39="",0,40100)</f>
        <v>0</v>
      </c>
      <c r="BH39" s="145">
        <f>IF(AJ39="",0,40200)</f>
        <v>0</v>
      </c>
      <c r="BI39" s="145">
        <f>IF(AK39="",0,50100)</f>
        <v>0</v>
      </c>
      <c r="BJ39" s="145">
        <f>IF(AL39="",0,50200)</f>
        <v>0</v>
      </c>
      <c r="BK39" s="145">
        <f>SUM(AX39:BJ40)</f>
        <v>0</v>
      </c>
      <c r="BL39" s="145"/>
      <c r="BM39" s="145"/>
      <c r="BN39" s="145"/>
    </row>
    <row r="40" spans="1:66" ht="4.5" customHeight="1">
      <c r="A40" s="84"/>
      <c r="B40" s="106"/>
      <c r="C40" s="107"/>
      <c r="D40" s="107"/>
      <c r="E40" s="107"/>
      <c r="F40" s="107"/>
      <c r="G40" s="107"/>
      <c r="H40" s="107"/>
      <c r="I40" s="103"/>
      <c r="J40" s="104"/>
      <c r="K40" s="104"/>
      <c r="L40" s="104"/>
      <c r="M40" s="104"/>
      <c r="N40" s="104"/>
      <c r="O40" s="98"/>
      <c r="P40" s="147"/>
      <c r="Q40" s="121"/>
      <c r="R40" s="101"/>
      <c r="S40" s="101"/>
      <c r="T40" s="98"/>
      <c r="U40" s="76"/>
      <c r="V40" s="98"/>
      <c r="W40" s="124"/>
      <c r="X40" s="127"/>
      <c r="Y40" s="134"/>
      <c r="Z40" s="95"/>
      <c r="AA40" s="81"/>
      <c r="AB40" s="143"/>
      <c r="AC40" s="95"/>
      <c r="AD40" s="152"/>
      <c r="AE40" s="134"/>
      <c r="AF40" s="131"/>
      <c r="AG40" s="131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39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</row>
    <row r="41" spans="1:63" ht="30.75" customHeight="1">
      <c r="A41" s="78"/>
      <c r="B41" s="108"/>
      <c r="C41" s="109"/>
      <c r="D41" s="109"/>
      <c r="E41" s="109"/>
      <c r="F41" s="109"/>
      <c r="G41" s="109"/>
      <c r="H41" s="109"/>
      <c r="I41" s="99"/>
      <c r="J41" s="105"/>
      <c r="K41" s="105"/>
      <c r="L41" s="105"/>
      <c r="M41" s="105"/>
      <c r="N41" s="105"/>
      <c r="O41" s="99"/>
      <c r="P41" s="148"/>
      <c r="Q41" s="122"/>
      <c r="R41" s="102"/>
      <c r="S41" s="102"/>
      <c r="T41" s="99"/>
      <c r="U41" s="96"/>
      <c r="V41" s="99"/>
      <c r="W41" s="125"/>
      <c r="X41" s="128"/>
      <c r="Y41" s="135"/>
      <c r="Z41" s="79"/>
      <c r="AA41" s="82"/>
      <c r="AB41" s="144"/>
      <c r="AC41" s="79"/>
      <c r="AD41" s="153"/>
      <c r="AE41" s="135"/>
      <c r="AF41" s="132"/>
      <c r="AG41" s="132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39"/>
      <c r="AW41" s="145"/>
      <c r="AX41" s="45">
        <f>IF(Y41="",0,10050)</f>
        <v>0</v>
      </c>
      <c r="AY41" s="45">
        <f>IF(Z41="",0,10100)</f>
        <v>0</v>
      </c>
      <c r="AZ41" s="45">
        <f>IF(AA41="",0,10200)</f>
        <v>0</v>
      </c>
      <c r="BA41" s="45">
        <f>IF(AB41="",0,10400)</f>
        <v>0</v>
      </c>
      <c r="BB41" s="45">
        <f>IF(AC41="",0,11500)</f>
        <v>0</v>
      </c>
      <c r="BC41" s="45">
        <f>IF(AD41="",0,20100)</f>
        <v>0</v>
      </c>
      <c r="BD41" s="45">
        <f>IF(AF41="",0,20200)</f>
        <v>0</v>
      </c>
      <c r="BE41" s="45">
        <f>IF(AG41="",0,30100)</f>
        <v>0</v>
      </c>
      <c r="BF41" s="45">
        <f>IF(AH41="",0,30200)</f>
        <v>0</v>
      </c>
      <c r="BG41" s="45">
        <f>IF(AI41="",0,40100)</f>
        <v>0</v>
      </c>
      <c r="BH41" s="45">
        <f>IF(AJ41="",0,40200)</f>
        <v>0</v>
      </c>
      <c r="BI41" s="45">
        <f>IF(AK41="",0,50200)</f>
        <v>0</v>
      </c>
      <c r="BJ41" s="45">
        <f>IF(AL41="",0,50400)</f>
        <v>0</v>
      </c>
      <c r="BK41" s="45">
        <f>SUM(AX41:BJ41)</f>
        <v>0</v>
      </c>
    </row>
    <row r="42" spans="1:66" ht="21.75" customHeight="1">
      <c r="A42" s="83" t="s">
        <v>49</v>
      </c>
      <c r="B42" s="112"/>
      <c r="C42" s="113"/>
      <c r="D42" s="113"/>
      <c r="E42" s="113"/>
      <c r="F42" s="113"/>
      <c r="G42" s="113"/>
      <c r="H42" s="113"/>
      <c r="I42" s="110"/>
      <c r="J42" s="111"/>
      <c r="K42" s="111"/>
      <c r="L42" s="111"/>
      <c r="M42" s="111"/>
      <c r="N42" s="111"/>
      <c r="O42" s="97"/>
      <c r="P42" s="146"/>
      <c r="Q42" s="120"/>
      <c r="R42" s="100"/>
      <c r="S42" s="100"/>
      <c r="T42" s="97"/>
      <c r="U42" s="77"/>
      <c r="V42" s="97"/>
      <c r="W42" s="123"/>
      <c r="X42" s="126"/>
      <c r="Y42" s="133"/>
      <c r="Z42" s="94"/>
      <c r="AA42" s="80"/>
      <c r="AB42" s="142"/>
      <c r="AC42" s="94"/>
      <c r="AD42" s="151"/>
      <c r="AE42" s="133"/>
      <c r="AF42" s="130"/>
      <c r="AG42" s="130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39"/>
      <c r="AW42" s="145">
        <f>IF(X42="",0,1)</f>
        <v>0</v>
      </c>
      <c r="AX42" s="145">
        <f>IF(Y42="",0,10050)</f>
        <v>0</v>
      </c>
      <c r="AY42" s="145">
        <f>IF(Z42="",0,10100)</f>
        <v>0</v>
      </c>
      <c r="AZ42" s="145">
        <f>IF(AA42="",0,10200)</f>
        <v>0</v>
      </c>
      <c r="BA42" s="145">
        <f>IF(AB42="",0,10400)</f>
        <v>0</v>
      </c>
      <c r="BB42" s="145">
        <f>IF(AC42="",0,11500)</f>
        <v>0</v>
      </c>
      <c r="BC42" s="145">
        <f>IF(AD42="",0,20100)</f>
        <v>0</v>
      </c>
      <c r="BD42" s="145">
        <f>IF(AF42="",0,20200)</f>
        <v>0</v>
      </c>
      <c r="BE42" s="145">
        <f>IF(AG42="",0,30100)</f>
        <v>0</v>
      </c>
      <c r="BF42" s="145">
        <f>IF(AH42="",0,30200)</f>
        <v>0</v>
      </c>
      <c r="BG42" s="145">
        <f>IF(AI42="",0,40100)</f>
        <v>0</v>
      </c>
      <c r="BH42" s="145">
        <f>IF(AJ42="",0,40200)</f>
        <v>0</v>
      </c>
      <c r="BI42" s="145">
        <f>IF(AK42="",0,50100)</f>
        <v>0</v>
      </c>
      <c r="BJ42" s="145">
        <f>IF(AL42="",0,50200)</f>
        <v>0</v>
      </c>
      <c r="BK42" s="145">
        <f>SUM(AX42:BJ43)</f>
        <v>0</v>
      </c>
      <c r="BL42" s="145"/>
      <c r="BM42" s="145"/>
      <c r="BN42" s="145"/>
    </row>
    <row r="43" spans="1:66" ht="4.5" customHeight="1">
      <c r="A43" s="84"/>
      <c r="B43" s="106"/>
      <c r="C43" s="107"/>
      <c r="D43" s="107"/>
      <c r="E43" s="107"/>
      <c r="F43" s="107"/>
      <c r="G43" s="107"/>
      <c r="H43" s="107"/>
      <c r="I43" s="103"/>
      <c r="J43" s="104"/>
      <c r="K43" s="104"/>
      <c r="L43" s="104"/>
      <c r="M43" s="104"/>
      <c r="N43" s="104"/>
      <c r="O43" s="98"/>
      <c r="P43" s="147"/>
      <c r="Q43" s="121"/>
      <c r="R43" s="101"/>
      <c r="S43" s="101"/>
      <c r="T43" s="98"/>
      <c r="U43" s="76"/>
      <c r="V43" s="98"/>
      <c r="W43" s="124"/>
      <c r="X43" s="127"/>
      <c r="Y43" s="134"/>
      <c r="Z43" s="95"/>
      <c r="AA43" s="81"/>
      <c r="AB43" s="143"/>
      <c r="AC43" s="95"/>
      <c r="AD43" s="152"/>
      <c r="AE43" s="134"/>
      <c r="AF43" s="131"/>
      <c r="AG43" s="131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39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</row>
    <row r="44" spans="1:63" ht="29.25" customHeight="1">
      <c r="A44" s="78"/>
      <c r="B44" s="108"/>
      <c r="C44" s="109"/>
      <c r="D44" s="109"/>
      <c r="E44" s="109"/>
      <c r="F44" s="109"/>
      <c r="G44" s="109"/>
      <c r="H44" s="109"/>
      <c r="I44" s="99"/>
      <c r="J44" s="105"/>
      <c r="K44" s="105"/>
      <c r="L44" s="105"/>
      <c r="M44" s="105"/>
      <c r="N44" s="105"/>
      <c r="O44" s="99"/>
      <c r="P44" s="148"/>
      <c r="Q44" s="122"/>
      <c r="R44" s="102"/>
      <c r="S44" s="102"/>
      <c r="T44" s="99"/>
      <c r="U44" s="96"/>
      <c r="V44" s="99"/>
      <c r="W44" s="125"/>
      <c r="X44" s="128"/>
      <c r="Y44" s="135"/>
      <c r="Z44" s="79"/>
      <c r="AA44" s="82"/>
      <c r="AB44" s="144"/>
      <c r="AC44" s="79"/>
      <c r="AD44" s="153"/>
      <c r="AE44" s="135"/>
      <c r="AF44" s="132"/>
      <c r="AG44" s="132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39"/>
      <c r="AW44" s="145"/>
      <c r="AX44" s="45">
        <f>IF(Y44="",0,10050)</f>
        <v>0</v>
      </c>
      <c r="AY44" s="45">
        <f>IF(Z44="",0,10100)</f>
        <v>0</v>
      </c>
      <c r="AZ44" s="45">
        <f>IF(AA44="",0,10200)</f>
        <v>0</v>
      </c>
      <c r="BA44" s="45">
        <f>IF(AB44="",0,10400)</f>
        <v>0</v>
      </c>
      <c r="BB44" s="45">
        <f>IF(AC44="",0,11500)</f>
        <v>0</v>
      </c>
      <c r="BC44" s="45">
        <f>IF(AD44="",0,20100)</f>
        <v>0</v>
      </c>
      <c r="BD44" s="45">
        <f>IF(AF44="",0,20200)</f>
        <v>0</v>
      </c>
      <c r="BE44" s="45">
        <f>IF(AG44="",0,30100)</f>
        <v>0</v>
      </c>
      <c r="BF44" s="45">
        <f>IF(AH44="",0,30200)</f>
        <v>0</v>
      </c>
      <c r="BG44" s="45">
        <f>IF(AI44="",0,40100)</f>
        <v>0</v>
      </c>
      <c r="BH44" s="45">
        <f>IF(AJ44="",0,40200)</f>
        <v>0</v>
      </c>
      <c r="BI44" s="45">
        <f>IF(AK44="",0,50200)</f>
        <v>0</v>
      </c>
      <c r="BJ44" s="45">
        <f>IF(AL44="",0,50400)</f>
        <v>0</v>
      </c>
      <c r="BK44" s="45">
        <f>SUM(AX44:BJ44)</f>
        <v>0</v>
      </c>
    </row>
    <row r="45" spans="1:66" ht="20.25" customHeight="1">
      <c r="A45" s="83" t="s">
        <v>0</v>
      </c>
      <c r="B45" s="112"/>
      <c r="C45" s="113"/>
      <c r="D45" s="113"/>
      <c r="E45" s="113"/>
      <c r="F45" s="113"/>
      <c r="G45" s="113"/>
      <c r="H45" s="113"/>
      <c r="I45" s="110"/>
      <c r="J45" s="111"/>
      <c r="K45" s="111"/>
      <c r="L45" s="111"/>
      <c r="M45" s="111"/>
      <c r="N45" s="111"/>
      <c r="O45" s="97"/>
      <c r="P45" s="146"/>
      <c r="Q45" s="120"/>
      <c r="R45" s="100"/>
      <c r="S45" s="100"/>
      <c r="T45" s="97"/>
      <c r="U45" s="77"/>
      <c r="V45" s="97"/>
      <c r="W45" s="123"/>
      <c r="X45" s="126"/>
      <c r="Y45" s="133"/>
      <c r="Z45" s="94"/>
      <c r="AA45" s="80"/>
      <c r="AB45" s="142"/>
      <c r="AC45" s="94"/>
      <c r="AD45" s="151"/>
      <c r="AE45" s="133"/>
      <c r="AF45" s="130"/>
      <c r="AG45" s="130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39"/>
      <c r="AW45" s="145">
        <f>IF(X45="",0,1)</f>
        <v>0</v>
      </c>
      <c r="AX45" s="145">
        <f>IF(Y45="",0,10050)</f>
        <v>0</v>
      </c>
      <c r="AY45" s="145">
        <f>IF(Z45="",0,10100)</f>
        <v>0</v>
      </c>
      <c r="AZ45" s="145">
        <f>IF(AA45="",0,10200)</f>
        <v>0</v>
      </c>
      <c r="BA45" s="145">
        <f>IF(AB45="",0,10400)</f>
        <v>0</v>
      </c>
      <c r="BB45" s="145">
        <f>IF(AC45="",0,11500)</f>
        <v>0</v>
      </c>
      <c r="BC45" s="145">
        <f>IF(AD45="",0,20100)</f>
        <v>0</v>
      </c>
      <c r="BD45" s="145">
        <f>IF(AF45="",0,20200)</f>
        <v>0</v>
      </c>
      <c r="BE45" s="145">
        <f>IF(AG45="",0,30100)</f>
        <v>0</v>
      </c>
      <c r="BF45" s="145">
        <f>IF(AH45="",0,30200)</f>
        <v>0</v>
      </c>
      <c r="BG45" s="145">
        <f>IF(AI45="",0,40100)</f>
        <v>0</v>
      </c>
      <c r="BH45" s="145">
        <f>IF(AJ45="",0,40200)</f>
        <v>0</v>
      </c>
      <c r="BI45" s="145">
        <f>IF(AK45="",0,50100)</f>
        <v>0</v>
      </c>
      <c r="BJ45" s="145">
        <f>IF(AL45="",0,50200)</f>
        <v>0</v>
      </c>
      <c r="BK45" s="145">
        <f>SUM(AX45:BJ46)</f>
        <v>0</v>
      </c>
      <c r="BL45" s="145"/>
      <c r="BM45" s="145"/>
      <c r="BN45" s="145"/>
    </row>
    <row r="46" spans="1:66" ht="4.5" customHeight="1">
      <c r="A46" s="84"/>
      <c r="B46" s="106"/>
      <c r="C46" s="107"/>
      <c r="D46" s="107"/>
      <c r="E46" s="107"/>
      <c r="F46" s="107"/>
      <c r="G46" s="107"/>
      <c r="H46" s="107"/>
      <c r="I46" s="103"/>
      <c r="J46" s="104"/>
      <c r="K46" s="104"/>
      <c r="L46" s="104"/>
      <c r="M46" s="104"/>
      <c r="N46" s="104"/>
      <c r="O46" s="98"/>
      <c r="P46" s="147"/>
      <c r="Q46" s="121"/>
      <c r="R46" s="101"/>
      <c r="S46" s="101"/>
      <c r="T46" s="98"/>
      <c r="U46" s="76"/>
      <c r="V46" s="98"/>
      <c r="W46" s="124"/>
      <c r="X46" s="127"/>
      <c r="Y46" s="134"/>
      <c r="Z46" s="95"/>
      <c r="AA46" s="81"/>
      <c r="AB46" s="143"/>
      <c r="AC46" s="95"/>
      <c r="AD46" s="152"/>
      <c r="AE46" s="134"/>
      <c r="AF46" s="131"/>
      <c r="AG46" s="131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39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</row>
    <row r="47" spans="1:63" ht="30.75" customHeight="1">
      <c r="A47" s="78"/>
      <c r="B47" s="108"/>
      <c r="C47" s="109"/>
      <c r="D47" s="109"/>
      <c r="E47" s="109"/>
      <c r="F47" s="109"/>
      <c r="G47" s="109"/>
      <c r="H47" s="109"/>
      <c r="I47" s="99"/>
      <c r="J47" s="105"/>
      <c r="K47" s="105"/>
      <c r="L47" s="105"/>
      <c r="M47" s="105"/>
      <c r="N47" s="105"/>
      <c r="O47" s="99"/>
      <c r="P47" s="148"/>
      <c r="Q47" s="122"/>
      <c r="R47" s="102"/>
      <c r="S47" s="102"/>
      <c r="T47" s="99"/>
      <c r="U47" s="96"/>
      <c r="V47" s="99"/>
      <c r="W47" s="125"/>
      <c r="X47" s="128"/>
      <c r="Y47" s="135"/>
      <c r="Z47" s="79"/>
      <c r="AA47" s="82"/>
      <c r="AB47" s="144"/>
      <c r="AC47" s="79"/>
      <c r="AD47" s="153"/>
      <c r="AE47" s="135"/>
      <c r="AF47" s="132"/>
      <c r="AG47" s="132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39"/>
      <c r="AW47" s="145"/>
      <c r="AX47" s="45">
        <f>IF(Y47="",0,10050)</f>
        <v>0</v>
      </c>
      <c r="AY47" s="45">
        <f>IF(Z47="",0,10100)</f>
        <v>0</v>
      </c>
      <c r="AZ47" s="45">
        <f>IF(AA47="",0,10200)</f>
        <v>0</v>
      </c>
      <c r="BA47" s="45">
        <f>IF(AB47="",0,10400)</f>
        <v>0</v>
      </c>
      <c r="BB47" s="45">
        <f>IF(AC47="",0,11500)</f>
        <v>0</v>
      </c>
      <c r="BC47" s="45">
        <f>IF(AD47="",0,20100)</f>
        <v>0</v>
      </c>
      <c r="BD47" s="45">
        <f>IF(AF47="",0,20200)</f>
        <v>0</v>
      </c>
      <c r="BE47" s="45">
        <f>IF(AG47="",0,30100)</f>
        <v>0</v>
      </c>
      <c r="BF47" s="45">
        <f>IF(AH47="",0,30200)</f>
        <v>0</v>
      </c>
      <c r="BG47" s="45">
        <f>IF(AI47="",0,40100)</f>
        <v>0</v>
      </c>
      <c r="BH47" s="45">
        <f>IF(AJ47="",0,40200)</f>
        <v>0</v>
      </c>
      <c r="BI47" s="45">
        <f>IF(AK47="",0,50200)</f>
        <v>0</v>
      </c>
      <c r="BJ47" s="45">
        <f>IF(AL47="",0,50400)</f>
        <v>0</v>
      </c>
      <c r="BK47" s="45">
        <f>SUM(AX47:BJ47)</f>
        <v>0</v>
      </c>
    </row>
    <row r="48" spans="1:65" ht="20.25" customHeight="1">
      <c r="A48" s="83" t="s">
        <v>1</v>
      </c>
      <c r="B48" s="112"/>
      <c r="C48" s="113"/>
      <c r="D48" s="113"/>
      <c r="E48" s="113"/>
      <c r="F48" s="113"/>
      <c r="G48" s="113"/>
      <c r="H48" s="113"/>
      <c r="I48" s="110"/>
      <c r="J48" s="111"/>
      <c r="K48" s="111"/>
      <c r="L48" s="111"/>
      <c r="M48" s="111"/>
      <c r="N48" s="111"/>
      <c r="O48" s="97"/>
      <c r="P48" s="146"/>
      <c r="Q48" s="120"/>
      <c r="R48" s="100"/>
      <c r="S48" s="100"/>
      <c r="T48" s="97"/>
      <c r="U48" s="77"/>
      <c r="V48" s="97"/>
      <c r="W48" s="123"/>
      <c r="X48" s="126"/>
      <c r="Y48" s="133"/>
      <c r="Z48" s="94"/>
      <c r="AA48" s="80"/>
      <c r="AB48" s="142"/>
      <c r="AC48" s="94"/>
      <c r="AD48" s="151"/>
      <c r="AE48" s="133"/>
      <c r="AF48" s="130"/>
      <c r="AG48" s="130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39"/>
      <c r="AW48" s="145">
        <f>IF(X48="",0,1)</f>
        <v>0</v>
      </c>
      <c r="AX48" s="145">
        <f>IF(Y48="",0,10050)</f>
        <v>0</v>
      </c>
      <c r="AY48" s="145">
        <f>IF(Z48="",0,10100)</f>
        <v>0</v>
      </c>
      <c r="AZ48" s="145">
        <f>IF(AA48="",0,10200)</f>
        <v>0</v>
      </c>
      <c r="BA48" s="145">
        <f>IF(AB48="",0,10400)</f>
        <v>0</v>
      </c>
      <c r="BB48" s="145">
        <f>IF(AC48="",0,11500)</f>
        <v>0</v>
      </c>
      <c r="BC48" s="145">
        <f>IF(AD48="",0,20100)</f>
        <v>0</v>
      </c>
      <c r="BD48" s="145">
        <f>IF(AF48="",0,20200)</f>
        <v>0</v>
      </c>
      <c r="BE48" s="145">
        <f>IF(AG48="",0,30100)</f>
        <v>0</v>
      </c>
      <c r="BF48" s="145">
        <f>IF(AH48="",0,30200)</f>
        <v>0</v>
      </c>
      <c r="BG48" s="145">
        <f>IF(AI48="",0,40100)</f>
        <v>0</v>
      </c>
      <c r="BH48" s="145">
        <f>IF(AJ48="",0,40200)</f>
        <v>0</v>
      </c>
      <c r="BI48" s="145">
        <f>IF(AK48="",0,50100)</f>
        <v>0</v>
      </c>
      <c r="BJ48" s="145">
        <f>IF(AL48="",0,50200)</f>
        <v>0</v>
      </c>
      <c r="BK48" s="145">
        <f>SUM(AX48:BJ49)</f>
        <v>0</v>
      </c>
      <c r="BL48" s="145"/>
      <c r="BM48" s="145"/>
    </row>
    <row r="49" spans="1:65" ht="4.5" customHeight="1">
      <c r="A49" s="84"/>
      <c r="B49" s="106"/>
      <c r="C49" s="107"/>
      <c r="D49" s="107"/>
      <c r="E49" s="107"/>
      <c r="F49" s="107"/>
      <c r="G49" s="107"/>
      <c r="H49" s="107"/>
      <c r="I49" s="103"/>
      <c r="J49" s="104"/>
      <c r="K49" s="104"/>
      <c r="L49" s="104"/>
      <c r="M49" s="104"/>
      <c r="N49" s="104"/>
      <c r="O49" s="98"/>
      <c r="P49" s="147"/>
      <c r="Q49" s="121"/>
      <c r="R49" s="101"/>
      <c r="S49" s="101"/>
      <c r="T49" s="98"/>
      <c r="U49" s="76"/>
      <c r="V49" s="98"/>
      <c r="W49" s="124"/>
      <c r="X49" s="127"/>
      <c r="Y49" s="134"/>
      <c r="Z49" s="95"/>
      <c r="AA49" s="81"/>
      <c r="AB49" s="143"/>
      <c r="AC49" s="95"/>
      <c r="AD49" s="152"/>
      <c r="AE49" s="134"/>
      <c r="AF49" s="131"/>
      <c r="AG49" s="13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39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</row>
    <row r="50" spans="1:63" ht="30" customHeight="1">
      <c r="A50" s="78"/>
      <c r="B50" s="108"/>
      <c r="C50" s="109"/>
      <c r="D50" s="109"/>
      <c r="E50" s="109"/>
      <c r="F50" s="109"/>
      <c r="G50" s="109"/>
      <c r="H50" s="109"/>
      <c r="I50" s="99"/>
      <c r="J50" s="105"/>
      <c r="K50" s="105"/>
      <c r="L50" s="105"/>
      <c r="M50" s="105"/>
      <c r="N50" s="105"/>
      <c r="O50" s="99"/>
      <c r="P50" s="148"/>
      <c r="Q50" s="122"/>
      <c r="R50" s="102"/>
      <c r="S50" s="102"/>
      <c r="T50" s="99"/>
      <c r="U50" s="96"/>
      <c r="V50" s="99"/>
      <c r="W50" s="125"/>
      <c r="X50" s="128"/>
      <c r="Y50" s="135"/>
      <c r="Z50" s="79"/>
      <c r="AA50" s="82"/>
      <c r="AB50" s="144"/>
      <c r="AC50" s="79"/>
      <c r="AD50" s="153"/>
      <c r="AE50" s="135"/>
      <c r="AF50" s="132"/>
      <c r="AG50" s="132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39"/>
      <c r="AW50" s="145"/>
      <c r="AX50" s="45">
        <f>IF(Y50="",0,10050)</f>
        <v>0</v>
      </c>
      <c r="AY50" s="45">
        <f>IF(Z50="",0,10100)</f>
        <v>0</v>
      </c>
      <c r="AZ50" s="45">
        <f>IF(AA50="",0,10200)</f>
        <v>0</v>
      </c>
      <c r="BA50" s="45">
        <f>IF(AB50="",0,10400)</f>
        <v>0</v>
      </c>
      <c r="BB50" s="45">
        <f>IF(AC50="",0,11500)</f>
        <v>0</v>
      </c>
      <c r="BC50" s="45">
        <f>IF(AD50="",0,20100)</f>
        <v>0</v>
      </c>
      <c r="BD50" s="45">
        <f>IF(AF50="",0,20200)</f>
        <v>0</v>
      </c>
      <c r="BE50" s="45">
        <f>IF(AG50="",0,30100)</f>
        <v>0</v>
      </c>
      <c r="BF50" s="45">
        <f>IF(AH50="",0,30200)</f>
        <v>0</v>
      </c>
      <c r="BG50" s="45">
        <f>IF(AI50="",0,40100)</f>
        <v>0</v>
      </c>
      <c r="BH50" s="45">
        <f>IF(AJ50="",0,40200)</f>
        <v>0</v>
      </c>
      <c r="BI50" s="45">
        <f>IF(AK50="",0,50200)</f>
        <v>0</v>
      </c>
      <c r="BJ50" s="45">
        <f>IF(AL50="",0,50400)</f>
        <v>0</v>
      </c>
      <c r="BK50" s="45">
        <f>SUM(AX50:BJ50)</f>
        <v>0</v>
      </c>
    </row>
    <row r="51" spans="1:65" ht="20.25" customHeight="1">
      <c r="A51" s="83" t="s">
        <v>2</v>
      </c>
      <c r="B51" s="112"/>
      <c r="C51" s="113"/>
      <c r="D51" s="113"/>
      <c r="E51" s="113"/>
      <c r="F51" s="113"/>
      <c r="G51" s="113"/>
      <c r="H51" s="113"/>
      <c r="I51" s="110"/>
      <c r="J51" s="111"/>
      <c r="K51" s="111"/>
      <c r="L51" s="111"/>
      <c r="M51" s="111"/>
      <c r="N51" s="111"/>
      <c r="O51" s="97"/>
      <c r="P51" s="146"/>
      <c r="Q51" s="120"/>
      <c r="R51" s="100"/>
      <c r="S51" s="100"/>
      <c r="T51" s="97"/>
      <c r="U51" s="77"/>
      <c r="V51" s="97"/>
      <c r="W51" s="123"/>
      <c r="X51" s="126"/>
      <c r="Y51" s="133"/>
      <c r="Z51" s="94"/>
      <c r="AA51" s="80"/>
      <c r="AB51" s="142"/>
      <c r="AC51" s="94"/>
      <c r="AD51" s="151"/>
      <c r="AE51" s="133"/>
      <c r="AF51" s="130"/>
      <c r="AG51" s="130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39"/>
      <c r="AW51" s="145">
        <f>IF(X51="",0,1)</f>
        <v>0</v>
      </c>
      <c r="AX51" s="145">
        <f>IF(Y51="",0,10050)</f>
        <v>0</v>
      </c>
      <c r="AY51" s="145">
        <f>IF(Z51="",0,10100)</f>
        <v>0</v>
      </c>
      <c r="AZ51" s="145">
        <f>IF(AA51="",0,10200)</f>
        <v>0</v>
      </c>
      <c r="BA51" s="145">
        <f>IF(AB51="",0,10400)</f>
        <v>0</v>
      </c>
      <c r="BB51" s="145">
        <f>IF(AC51="",0,11500)</f>
        <v>0</v>
      </c>
      <c r="BC51" s="145">
        <f>IF(AD51="",0,20100)</f>
        <v>0</v>
      </c>
      <c r="BD51" s="145">
        <f>IF(AF51="",0,20200)</f>
        <v>0</v>
      </c>
      <c r="BE51" s="145">
        <f>IF(AG51="",0,30100)</f>
        <v>0</v>
      </c>
      <c r="BF51" s="145">
        <f>IF(AH51="",0,30200)</f>
        <v>0</v>
      </c>
      <c r="BG51" s="145">
        <f>IF(AI51="",0,40100)</f>
        <v>0</v>
      </c>
      <c r="BH51" s="145">
        <f>IF(AJ51="",0,40200)</f>
        <v>0</v>
      </c>
      <c r="BI51" s="145">
        <f>IF(AK51="",0,50100)</f>
        <v>0</v>
      </c>
      <c r="BJ51" s="145">
        <f>IF(AL51="",0,50200)</f>
        <v>0</v>
      </c>
      <c r="BK51" s="145">
        <f>SUM(AX51:BJ52)</f>
        <v>0</v>
      </c>
      <c r="BL51" s="145"/>
      <c r="BM51" s="145"/>
    </row>
    <row r="52" spans="1:65" ht="4.5" customHeight="1">
      <c r="A52" s="84"/>
      <c r="B52" s="106"/>
      <c r="C52" s="107"/>
      <c r="D52" s="107"/>
      <c r="E52" s="107"/>
      <c r="F52" s="107"/>
      <c r="G52" s="107"/>
      <c r="H52" s="107"/>
      <c r="I52" s="103"/>
      <c r="J52" s="104"/>
      <c r="K52" s="104"/>
      <c r="L52" s="104"/>
      <c r="M52" s="104"/>
      <c r="N52" s="104"/>
      <c r="O52" s="98"/>
      <c r="P52" s="147"/>
      <c r="Q52" s="121"/>
      <c r="R52" s="101"/>
      <c r="S52" s="101"/>
      <c r="T52" s="98"/>
      <c r="U52" s="76"/>
      <c r="V52" s="98"/>
      <c r="W52" s="124"/>
      <c r="X52" s="127"/>
      <c r="Y52" s="134"/>
      <c r="Z52" s="95"/>
      <c r="AA52" s="81"/>
      <c r="AB52" s="143"/>
      <c r="AC52" s="95"/>
      <c r="AD52" s="152"/>
      <c r="AE52" s="134"/>
      <c r="AF52" s="131"/>
      <c r="AG52" s="13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39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</row>
    <row r="53" spans="1:63" ht="30.75" customHeight="1">
      <c r="A53" s="78"/>
      <c r="B53" s="108"/>
      <c r="C53" s="109"/>
      <c r="D53" s="109"/>
      <c r="E53" s="109"/>
      <c r="F53" s="109"/>
      <c r="G53" s="109"/>
      <c r="H53" s="109"/>
      <c r="I53" s="99"/>
      <c r="J53" s="105"/>
      <c r="K53" s="105"/>
      <c r="L53" s="105"/>
      <c r="M53" s="105"/>
      <c r="N53" s="105"/>
      <c r="O53" s="99"/>
      <c r="P53" s="148"/>
      <c r="Q53" s="122"/>
      <c r="R53" s="102"/>
      <c r="S53" s="102"/>
      <c r="T53" s="99"/>
      <c r="U53" s="96"/>
      <c r="V53" s="99"/>
      <c r="W53" s="125"/>
      <c r="X53" s="128"/>
      <c r="Y53" s="135"/>
      <c r="Z53" s="79"/>
      <c r="AA53" s="82"/>
      <c r="AB53" s="144"/>
      <c r="AC53" s="79"/>
      <c r="AD53" s="153"/>
      <c r="AE53" s="135"/>
      <c r="AF53" s="132"/>
      <c r="AG53" s="132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39"/>
      <c r="AW53" s="145"/>
      <c r="AX53" s="45">
        <f>IF(Y53="",0,10050)</f>
        <v>0</v>
      </c>
      <c r="AY53" s="45">
        <f>IF(Z53="",0,10100)</f>
        <v>0</v>
      </c>
      <c r="AZ53" s="45">
        <f>IF(AA53="",0,10200)</f>
        <v>0</v>
      </c>
      <c r="BA53" s="45">
        <f>IF(AB53="",0,10400)</f>
        <v>0</v>
      </c>
      <c r="BB53" s="45">
        <f>IF(AC53="",0,11500)</f>
        <v>0</v>
      </c>
      <c r="BC53" s="45">
        <f>IF(AD53="",0,20100)</f>
        <v>0</v>
      </c>
      <c r="BD53" s="45">
        <f>IF(AF53="",0,20200)</f>
        <v>0</v>
      </c>
      <c r="BE53" s="45">
        <f>IF(AG53="",0,30100)</f>
        <v>0</v>
      </c>
      <c r="BF53" s="45">
        <f>IF(AH53="",0,30200)</f>
        <v>0</v>
      </c>
      <c r="BG53" s="45">
        <f>IF(AI53="",0,40100)</f>
        <v>0</v>
      </c>
      <c r="BH53" s="45">
        <f>IF(AJ53="",0,40200)</f>
        <v>0</v>
      </c>
      <c r="BI53" s="45">
        <f>IF(AK53="",0,50200)</f>
        <v>0</v>
      </c>
      <c r="BJ53" s="45">
        <f>IF(AL53="",0,50400)</f>
        <v>0</v>
      </c>
      <c r="BK53" s="45">
        <f>SUM(AX53:BJ53)</f>
        <v>0</v>
      </c>
    </row>
    <row r="54" spans="1:65" ht="11.25" customHeight="1">
      <c r="A54" s="77" t="s">
        <v>50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36" t="s">
        <v>54</v>
      </c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8"/>
      <c r="AF54" s="212"/>
      <c r="AG54" s="139"/>
      <c r="AH54" s="47"/>
      <c r="AI54" s="47"/>
      <c r="AJ54" s="47"/>
      <c r="AK54" s="47"/>
      <c r="AL54" s="47"/>
      <c r="AM54" s="39"/>
      <c r="AN54" s="39"/>
      <c r="AO54" s="39"/>
      <c r="AP54" s="129"/>
      <c r="AQ54" s="129"/>
      <c r="AR54" s="129"/>
      <c r="AS54" s="129"/>
      <c r="AT54" s="129"/>
      <c r="AU54" s="129"/>
      <c r="AV54" s="39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>
        <f>IF(AD54="","",60400)</f>
      </c>
      <c r="BL54" s="145"/>
      <c r="BM54" s="145"/>
    </row>
    <row r="55" spans="1:65" ht="11.25" customHeight="1">
      <c r="A55" s="76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14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213"/>
      <c r="AG55" s="140"/>
      <c r="AH55" s="47"/>
      <c r="AI55" s="47"/>
      <c r="AJ55" s="47"/>
      <c r="AK55" s="47"/>
      <c r="AL55" s="47"/>
      <c r="AM55" s="39"/>
      <c r="AN55" s="39"/>
      <c r="AO55" s="39"/>
      <c r="AP55" s="129"/>
      <c r="AQ55" s="129"/>
      <c r="AR55" s="129"/>
      <c r="AS55" s="129"/>
      <c r="AT55" s="129"/>
      <c r="AU55" s="129"/>
      <c r="AV55" s="39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</row>
    <row r="56" spans="1:65" ht="23.25" customHeight="1">
      <c r="A56" s="76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1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6"/>
      <c r="AF56" s="213"/>
      <c r="AG56" s="140"/>
      <c r="AH56" s="47"/>
      <c r="AI56" s="47"/>
      <c r="AJ56" s="47"/>
      <c r="AK56" s="47"/>
      <c r="AL56" s="47"/>
      <c r="AM56" s="39"/>
      <c r="AN56" s="39"/>
      <c r="AO56" s="39"/>
      <c r="AP56" s="129"/>
      <c r="AQ56" s="129"/>
      <c r="AR56" s="129"/>
      <c r="AS56" s="129"/>
      <c r="AT56" s="129"/>
      <c r="AU56" s="129"/>
      <c r="AV56" s="39"/>
      <c r="AW56" s="1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>
        <f>IF(AF56="","",60800)</f>
      </c>
      <c r="BL56" s="45"/>
      <c r="BM56" s="45"/>
    </row>
    <row r="57" spans="1:65" ht="11.25" customHeight="1">
      <c r="A57" s="76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14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6"/>
      <c r="AF57" s="213"/>
      <c r="AG57" s="140"/>
      <c r="AH57" s="47"/>
      <c r="AI57" s="47"/>
      <c r="AJ57" s="47"/>
      <c r="AK57" s="47"/>
      <c r="AL57" s="47"/>
      <c r="AM57" s="39"/>
      <c r="AN57" s="39"/>
      <c r="AO57" s="39"/>
      <c r="AP57" s="129"/>
      <c r="AQ57" s="129"/>
      <c r="AR57" s="129"/>
      <c r="AS57" s="129"/>
      <c r="AT57" s="129"/>
      <c r="AU57" s="129"/>
      <c r="AV57" s="39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45"/>
      <c r="BM57" s="45"/>
    </row>
    <row r="58" spans="1:63" ht="11.25" customHeight="1">
      <c r="A58" s="96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17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9"/>
      <c r="AF58" s="214"/>
      <c r="AG58" s="141"/>
      <c r="AH58" s="47"/>
      <c r="AI58" s="47"/>
      <c r="AJ58" s="47"/>
      <c r="AK58" s="47"/>
      <c r="AL58" s="47"/>
      <c r="AM58" s="39"/>
      <c r="AN58" s="39"/>
      <c r="AO58" s="39"/>
      <c r="AP58" s="129"/>
      <c r="AQ58" s="129"/>
      <c r="AR58" s="129"/>
      <c r="AS58" s="129"/>
      <c r="AT58" s="129"/>
      <c r="AU58" s="129"/>
      <c r="AV58" s="39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</row>
    <row r="59" spans="1:48" s="11" customFormat="1" ht="33.75" customHeight="1">
      <c r="A59" s="67"/>
      <c r="B59" s="55"/>
      <c r="C59" s="66"/>
      <c r="D59" s="66"/>
      <c r="E59" s="66" t="s">
        <v>55</v>
      </c>
      <c r="F59" s="219"/>
      <c r="G59" s="219"/>
      <c r="H59" s="223" t="s">
        <v>56</v>
      </c>
      <c r="I59" s="223"/>
      <c r="J59" s="223"/>
      <c r="K59" s="223"/>
      <c r="L59" s="223"/>
      <c r="M59" s="219"/>
      <c r="N59" s="219"/>
      <c r="O59" s="55" t="s">
        <v>57</v>
      </c>
      <c r="P59" s="68"/>
      <c r="X59" s="12"/>
      <c r="Y59" s="12"/>
      <c r="Z59" s="12"/>
      <c r="AA59" s="12"/>
      <c r="AB59" s="12"/>
      <c r="AC59" s="12"/>
      <c r="AD59" s="12"/>
      <c r="AE59" s="12"/>
      <c r="AF59" s="12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47"/>
    </row>
    <row r="60" spans="1:34" s="9" customFormat="1" ht="24.75" customHeight="1">
      <c r="A60" s="65" t="s">
        <v>63</v>
      </c>
      <c r="B60" s="58"/>
      <c r="C60" s="58"/>
      <c r="D60" s="59"/>
      <c r="E60" s="59"/>
      <c r="F60" s="59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58"/>
      <c r="U60" s="58"/>
      <c r="V60" s="58"/>
      <c r="W60" s="58"/>
      <c r="X60" s="58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1:7" s="9" customFormat="1" ht="24.75" customHeight="1">
      <c r="A61" s="64" t="s">
        <v>5</v>
      </c>
      <c r="G61" s="10"/>
    </row>
    <row r="62" spans="1:47" s="11" customFormat="1" ht="23.25" customHeight="1">
      <c r="A62" s="210" t="s">
        <v>7</v>
      </c>
      <c r="B62" s="210"/>
      <c r="C62" s="220"/>
      <c r="D62" s="220"/>
      <c r="E62" s="61" t="s">
        <v>8</v>
      </c>
      <c r="F62" s="221"/>
      <c r="G62" s="221"/>
      <c r="H62" s="61" t="s">
        <v>9</v>
      </c>
      <c r="I62" s="222"/>
      <c r="J62" s="222"/>
      <c r="K62" s="61" t="s">
        <v>10</v>
      </c>
      <c r="L62" s="12"/>
      <c r="M62" s="12"/>
      <c r="N62" s="12"/>
      <c r="O62" s="12"/>
      <c r="P62" s="12"/>
      <c r="Q62" s="12"/>
      <c r="R62" s="12"/>
      <c r="S62" s="12"/>
      <c r="T62" s="12"/>
      <c r="X62" s="12"/>
      <c r="Y62" s="12"/>
      <c r="Z62" s="12"/>
      <c r="AA62" s="12"/>
      <c r="AB62" s="12"/>
      <c r="AG62" s="62"/>
      <c r="AH62" s="6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2:47" s="11" customFormat="1" ht="45.75" customHeight="1" thickBot="1">
      <c r="B63" s="63"/>
      <c r="C63" s="63"/>
      <c r="D63" s="9"/>
      <c r="E63" s="61"/>
      <c r="F63" s="61"/>
      <c r="G63" s="61"/>
      <c r="H63" s="61"/>
      <c r="I63" s="61"/>
      <c r="J63" s="12"/>
      <c r="K63" s="12"/>
      <c r="L63" s="12"/>
      <c r="M63" s="12"/>
      <c r="N63" s="12"/>
      <c r="O63" s="12"/>
      <c r="P63" s="12"/>
      <c r="Q63" s="12"/>
      <c r="R63" s="12"/>
      <c r="S63" s="86">
        <f>$E$8</f>
        <v>0</v>
      </c>
      <c r="T63" s="86"/>
      <c r="U63" s="86"/>
      <c r="V63" s="86"/>
      <c r="W63" s="86"/>
      <c r="X63" s="73"/>
      <c r="Y63" s="74"/>
      <c r="Z63" s="75" t="s">
        <v>11</v>
      </c>
      <c r="AA63" s="87"/>
      <c r="AB63" s="87"/>
      <c r="AC63" s="87"/>
      <c r="AD63" s="87"/>
      <c r="AE63" s="87"/>
      <c r="AF63" s="73" t="s">
        <v>12</v>
      </c>
      <c r="AG63" s="62"/>
      <c r="AH63" s="6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ht="12" customHeight="1" thickTop="1">
      <c r="D64" s="18"/>
    </row>
    <row r="65" spans="4:45" ht="23.25" customHeight="1">
      <c r="D65" s="18"/>
      <c r="AC65" s="48"/>
      <c r="AS65" s="48"/>
    </row>
  </sheetData>
  <sheetProtection/>
  <mergeCells count="624">
    <mergeCell ref="F59:G59"/>
    <mergeCell ref="M59:N59"/>
    <mergeCell ref="C62:D62"/>
    <mergeCell ref="F62:G62"/>
    <mergeCell ref="I62:J62"/>
    <mergeCell ref="H59:L59"/>
    <mergeCell ref="AG30:AG32"/>
    <mergeCell ref="AG33:AG35"/>
    <mergeCell ref="AG39:AG41"/>
    <mergeCell ref="AG42:AG44"/>
    <mergeCell ref="AG18:AG20"/>
    <mergeCell ref="AG21:AG23"/>
    <mergeCell ref="AG24:AG26"/>
    <mergeCell ref="AG27:AG29"/>
    <mergeCell ref="AG12:AG13"/>
    <mergeCell ref="AG15:AG17"/>
    <mergeCell ref="AF12:AF13"/>
    <mergeCell ref="AF15:AF17"/>
    <mergeCell ref="Z2:AA2"/>
    <mergeCell ref="A62:B62"/>
    <mergeCell ref="T8:X8"/>
    <mergeCell ref="Z8:AF8"/>
    <mergeCell ref="O10:T10"/>
    <mergeCell ref="AB51:AB53"/>
    <mergeCell ref="V42:V44"/>
    <mergeCell ref="AF54:AF58"/>
    <mergeCell ref="I49:N50"/>
    <mergeCell ref="Q12:T13"/>
    <mergeCell ref="X2:Y2"/>
    <mergeCell ref="U1:AF1"/>
    <mergeCell ref="AC45:AC47"/>
    <mergeCell ref="AD45:AD47"/>
    <mergeCell ref="AE45:AE47"/>
    <mergeCell ref="AF45:AF47"/>
    <mergeCell ref="AB42:AB44"/>
    <mergeCell ref="AC42:AC44"/>
    <mergeCell ref="T7:Y7"/>
    <mergeCell ref="U2:W2"/>
    <mergeCell ref="Y51:Y53"/>
    <mergeCell ref="Z51:Z53"/>
    <mergeCell ref="AA51:AA53"/>
    <mergeCell ref="Z42:Z44"/>
    <mergeCell ref="AA42:AA44"/>
    <mergeCell ref="Y48:Y50"/>
    <mergeCell ref="Z48:Z50"/>
    <mergeCell ref="AA48:AA50"/>
    <mergeCell ref="R45:R47"/>
    <mergeCell ref="S45:S47"/>
    <mergeCell ref="T45:T47"/>
    <mergeCell ref="U45:U47"/>
    <mergeCell ref="O45:P47"/>
    <mergeCell ref="Q45:Q47"/>
    <mergeCell ref="B46:H47"/>
    <mergeCell ref="I46:N47"/>
    <mergeCell ref="W42:W44"/>
    <mergeCell ref="R42:R44"/>
    <mergeCell ref="S42:S44"/>
    <mergeCell ref="T42:T44"/>
    <mergeCell ref="U42:U44"/>
    <mergeCell ref="U39:U41"/>
    <mergeCell ref="B42:H42"/>
    <mergeCell ref="I42:N42"/>
    <mergeCell ref="O42:P44"/>
    <mergeCell ref="Q42:Q44"/>
    <mergeCell ref="B43:H44"/>
    <mergeCell ref="I43:N44"/>
    <mergeCell ref="U36:U38"/>
    <mergeCell ref="B39:H39"/>
    <mergeCell ref="I39:N39"/>
    <mergeCell ref="O39:P41"/>
    <mergeCell ref="Q39:Q41"/>
    <mergeCell ref="B40:H41"/>
    <mergeCell ref="I40:N41"/>
    <mergeCell ref="R39:R41"/>
    <mergeCell ref="S39:S41"/>
    <mergeCell ref="T39:T41"/>
    <mergeCell ref="U33:U35"/>
    <mergeCell ref="B36:H36"/>
    <mergeCell ref="I36:N36"/>
    <mergeCell ref="O36:P38"/>
    <mergeCell ref="Q36:Q38"/>
    <mergeCell ref="B37:H38"/>
    <mergeCell ref="I37:N38"/>
    <mergeCell ref="R36:R38"/>
    <mergeCell ref="S36:S38"/>
    <mergeCell ref="T36:T38"/>
    <mergeCell ref="U30:U32"/>
    <mergeCell ref="B33:H33"/>
    <mergeCell ref="I33:N33"/>
    <mergeCell ref="O33:P35"/>
    <mergeCell ref="Q33:Q35"/>
    <mergeCell ref="B34:H35"/>
    <mergeCell ref="I34:N35"/>
    <mergeCell ref="R33:R35"/>
    <mergeCell ref="S33:S35"/>
    <mergeCell ref="T33:T35"/>
    <mergeCell ref="B30:H30"/>
    <mergeCell ref="I30:N30"/>
    <mergeCell ref="O30:P32"/>
    <mergeCell ref="Q30:Q32"/>
    <mergeCell ref="B31:H32"/>
    <mergeCell ref="I31:N32"/>
    <mergeCell ref="R27:R29"/>
    <mergeCell ref="S27:S29"/>
    <mergeCell ref="T27:T29"/>
    <mergeCell ref="U27:U29"/>
    <mergeCell ref="B27:H27"/>
    <mergeCell ref="I27:N27"/>
    <mergeCell ref="O27:P29"/>
    <mergeCell ref="Q27:Q29"/>
    <mergeCell ref="B28:H29"/>
    <mergeCell ref="I28:N29"/>
    <mergeCell ref="AA24:AA26"/>
    <mergeCell ref="AB24:AB26"/>
    <mergeCell ref="AC24:AC26"/>
    <mergeCell ref="AD24:AD26"/>
    <mergeCell ref="R24:R26"/>
    <mergeCell ref="S24:S26"/>
    <mergeCell ref="T24:T26"/>
    <mergeCell ref="U24:U26"/>
    <mergeCell ref="B24:H24"/>
    <mergeCell ref="I24:N24"/>
    <mergeCell ref="O24:P26"/>
    <mergeCell ref="Q24:Q26"/>
    <mergeCell ref="B25:H26"/>
    <mergeCell ref="I25:N26"/>
    <mergeCell ref="R21:R23"/>
    <mergeCell ref="S21:S23"/>
    <mergeCell ref="T21:T23"/>
    <mergeCell ref="U21:U23"/>
    <mergeCell ref="B21:H21"/>
    <mergeCell ref="I21:N21"/>
    <mergeCell ref="O21:P23"/>
    <mergeCell ref="Q21:Q23"/>
    <mergeCell ref="B22:H23"/>
    <mergeCell ref="I22:N23"/>
    <mergeCell ref="T18:T20"/>
    <mergeCell ref="U18:U20"/>
    <mergeCell ref="V18:V20"/>
    <mergeCell ref="Y18:Y20"/>
    <mergeCell ref="W18:W20"/>
    <mergeCell ref="X18:X20"/>
    <mergeCell ref="B19:H20"/>
    <mergeCell ref="I19:N20"/>
    <mergeCell ref="S18:S20"/>
    <mergeCell ref="B18:H18"/>
    <mergeCell ref="I18:N18"/>
    <mergeCell ref="O18:P20"/>
    <mergeCell ref="Q18:Q20"/>
    <mergeCell ref="R18:R20"/>
    <mergeCell ref="Z18:Z20"/>
    <mergeCell ref="AA18:AA20"/>
    <mergeCell ref="AB18:AB20"/>
    <mergeCell ref="V21:V23"/>
    <mergeCell ref="W21:W23"/>
    <mergeCell ref="X21:X23"/>
    <mergeCell ref="Y21:Y23"/>
    <mergeCell ref="Z21:Z23"/>
    <mergeCell ref="AA21:AA23"/>
    <mergeCell ref="AB21:AB23"/>
    <mergeCell ref="L10:N10"/>
    <mergeCell ref="L9:N9"/>
    <mergeCell ref="V24:V26"/>
    <mergeCell ref="Z7:AF7"/>
    <mergeCell ref="O9:T9"/>
    <mergeCell ref="Y15:Y17"/>
    <mergeCell ref="V15:V17"/>
    <mergeCell ref="W15:W17"/>
    <mergeCell ref="X15:X17"/>
    <mergeCell ref="R15:R17"/>
    <mergeCell ref="O12:P14"/>
    <mergeCell ref="AD12:AE13"/>
    <mergeCell ref="AB15:AB17"/>
    <mergeCell ref="Q15:Q17"/>
    <mergeCell ref="AC15:AC17"/>
    <mergeCell ref="AE15:AE17"/>
    <mergeCell ref="AD15:AD17"/>
    <mergeCell ref="X12:Z13"/>
    <mergeCell ref="AA12:AC13"/>
    <mergeCell ref="U12:W13"/>
    <mergeCell ref="A9:C10"/>
    <mergeCell ref="D9:H9"/>
    <mergeCell ref="A1:F1"/>
    <mergeCell ref="AC4:AF5"/>
    <mergeCell ref="A7:D7"/>
    <mergeCell ref="A8:D8"/>
    <mergeCell ref="Q7:S7"/>
    <mergeCell ref="Q8:S8"/>
    <mergeCell ref="D10:H10"/>
    <mergeCell ref="I9:K9"/>
    <mergeCell ref="A12:A14"/>
    <mergeCell ref="B12:N13"/>
    <mergeCell ref="B14:H14"/>
    <mergeCell ref="I14:N14"/>
    <mergeCell ref="BB21:BB22"/>
    <mergeCell ref="BC15:BC16"/>
    <mergeCell ref="BC18:BC19"/>
    <mergeCell ref="BB15:BB16"/>
    <mergeCell ref="BB18:BB19"/>
    <mergeCell ref="BN15:BN16"/>
    <mergeCell ref="BE15:BE16"/>
    <mergeCell ref="BF15:BF16"/>
    <mergeCell ref="BG15:BG16"/>
    <mergeCell ref="BH15:BH16"/>
    <mergeCell ref="BK15:BK16"/>
    <mergeCell ref="BL15:BL16"/>
    <mergeCell ref="BM15:BM16"/>
    <mergeCell ref="BI15:BI16"/>
    <mergeCell ref="BJ15:BJ16"/>
    <mergeCell ref="AW15:AW17"/>
    <mergeCell ref="AX15:AX16"/>
    <mergeCell ref="AY15:AY16"/>
    <mergeCell ref="BA15:BA16"/>
    <mergeCell ref="AZ15:AZ16"/>
    <mergeCell ref="BD15:BD16"/>
    <mergeCell ref="A21:A23"/>
    <mergeCell ref="BN18:BN19"/>
    <mergeCell ref="BE18:BE19"/>
    <mergeCell ref="BF18:BF19"/>
    <mergeCell ref="BG18:BG19"/>
    <mergeCell ref="BH18:BH19"/>
    <mergeCell ref="BK18:BK19"/>
    <mergeCell ref="BL18:BL19"/>
    <mergeCell ref="BA18:BA19"/>
    <mergeCell ref="BM18:BM19"/>
    <mergeCell ref="BI18:BI19"/>
    <mergeCell ref="BJ18:BJ19"/>
    <mergeCell ref="AW18:AW20"/>
    <mergeCell ref="AX18:AX19"/>
    <mergeCell ref="AY18:AY19"/>
    <mergeCell ref="BD18:BD19"/>
    <mergeCell ref="AZ18:AZ19"/>
    <mergeCell ref="AD18:AD20"/>
    <mergeCell ref="AE18:AE20"/>
    <mergeCell ref="AF18:AF20"/>
    <mergeCell ref="AD21:AD23"/>
    <mergeCell ref="AE21:AE23"/>
    <mergeCell ref="AF21:AF23"/>
    <mergeCell ref="A24:A26"/>
    <mergeCell ref="BN21:BN22"/>
    <mergeCell ref="BB27:BB28"/>
    <mergeCell ref="BC27:BC28"/>
    <mergeCell ref="BL21:BL22"/>
    <mergeCell ref="BE21:BE22"/>
    <mergeCell ref="BF21:BF22"/>
    <mergeCell ref="BG21:BG22"/>
    <mergeCell ref="BM21:BM22"/>
    <mergeCell ref="BH21:BH22"/>
    <mergeCell ref="BK21:BK22"/>
    <mergeCell ref="BI21:BI22"/>
    <mergeCell ref="BJ21:BJ22"/>
    <mergeCell ref="AW21:AW23"/>
    <mergeCell ref="AX21:AX22"/>
    <mergeCell ref="AY21:AY22"/>
    <mergeCell ref="BA21:BA22"/>
    <mergeCell ref="BC21:BC22"/>
    <mergeCell ref="BD21:BD22"/>
    <mergeCell ref="AZ21:AZ22"/>
    <mergeCell ref="W24:W26"/>
    <mergeCell ref="X24:X26"/>
    <mergeCell ref="Y24:Y26"/>
    <mergeCell ref="Z24:Z26"/>
    <mergeCell ref="AE24:AE26"/>
    <mergeCell ref="AF24:AF26"/>
    <mergeCell ref="BI24:BI25"/>
    <mergeCell ref="AW24:AW26"/>
    <mergeCell ref="AX24:AX25"/>
    <mergeCell ref="AY24:AY25"/>
    <mergeCell ref="AZ24:AZ25"/>
    <mergeCell ref="BA24:BA25"/>
    <mergeCell ref="BE24:BE25"/>
    <mergeCell ref="BF24:BF25"/>
    <mergeCell ref="BG24:BG25"/>
    <mergeCell ref="BH24:BH25"/>
    <mergeCell ref="BN24:BN25"/>
    <mergeCell ref="BJ24:BJ25"/>
    <mergeCell ref="BK24:BK25"/>
    <mergeCell ref="BL24:BL25"/>
    <mergeCell ref="BM24:BM25"/>
    <mergeCell ref="BB24:BB25"/>
    <mergeCell ref="BC24:BC25"/>
    <mergeCell ref="BD24:BD25"/>
    <mergeCell ref="V27:V29"/>
    <mergeCell ref="W27:W29"/>
    <mergeCell ref="X27:X29"/>
    <mergeCell ref="Y27:Y29"/>
    <mergeCell ref="AB27:AB29"/>
    <mergeCell ref="AC27:AC29"/>
    <mergeCell ref="AD27:AD29"/>
    <mergeCell ref="A27:A29"/>
    <mergeCell ref="AW27:AW29"/>
    <mergeCell ref="BM27:BM28"/>
    <mergeCell ref="BD27:BD28"/>
    <mergeCell ref="BE27:BE28"/>
    <mergeCell ref="AX27:AX28"/>
    <mergeCell ref="AY27:AY28"/>
    <mergeCell ref="AZ27:AZ28"/>
    <mergeCell ref="BA27:BA28"/>
    <mergeCell ref="AA27:AA29"/>
    <mergeCell ref="A30:A32"/>
    <mergeCell ref="BN27:BN28"/>
    <mergeCell ref="BF27:BF28"/>
    <mergeCell ref="BG27:BG28"/>
    <mergeCell ref="BH27:BH28"/>
    <mergeCell ref="BI27:BI28"/>
    <mergeCell ref="BJ27:BJ28"/>
    <mergeCell ref="BK27:BK28"/>
    <mergeCell ref="BL27:BL28"/>
    <mergeCell ref="Z27:Z29"/>
    <mergeCell ref="V30:V32"/>
    <mergeCell ref="W30:W32"/>
    <mergeCell ref="X30:X32"/>
    <mergeCell ref="AE27:AE29"/>
    <mergeCell ref="Z30:Z32"/>
    <mergeCell ref="AA30:AA32"/>
    <mergeCell ref="AB30:AB32"/>
    <mergeCell ref="Y30:Y32"/>
    <mergeCell ref="AF27:AF29"/>
    <mergeCell ref="AD30:AD32"/>
    <mergeCell ref="AE30:AE32"/>
    <mergeCell ref="AF30:AF32"/>
    <mergeCell ref="BI30:BI31"/>
    <mergeCell ref="AW30:AW32"/>
    <mergeCell ref="AX30:AX31"/>
    <mergeCell ref="AY30:AY31"/>
    <mergeCell ref="AZ30:AZ31"/>
    <mergeCell ref="BA30:BA31"/>
    <mergeCell ref="BE30:BE31"/>
    <mergeCell ref="BF30:BF31"/>
    <mergeCell ref="BG30:BG31"/>
    <mergeCell ref="BH30:BH31"/>
    <mergeCell ref="BN30:BN31"/>
    <mergeCell ref="BJ30:BJ31"/>
    <mergeCell ref="BK30:BK31"/>
    <mergeCell ref="BL30:BL31"/>
    <mergeCell ref="BM30:BM31"/>
    <mergeCell ref="A33:A35"/>
    <mergeCell ref="R30:R32"/>
    <mergeCell ref="AW33:AW35"/>
    <mergeCell ref="AA33:AA35"/>
    <mergeCell ref="AB33:AB35"/>
    <mergeCell ref="AC33:AC35"/>
    <mergeCell ref="AD33:AD35"/>
    <mergeCell ref="AC30:AC32"/>
    <mergeCell ref="S30:S32"/>
    <mergeCell ref="T30:T32"/>
    <mergeCell ref="BE33:BE34"/>
    <mergeCell ref="BB30:BB31"/>
    <mergeCell ref="BC30:BC31"/>
    <mergeCell ref="BD30:BD31"/>
    <mergeCell ref="BL33:BL34"/>
    <mergeCell ref="Z33:Z35"/>
    <mergeCell ref="BM33:BM34"/>
    <mergeCell ref="AX33:AX34"/>
    <mergeCell ref="AY33:AY34"/>
    <mergeCell ref="AZ33:AZ34"/>
    <mergeCell ref="BA33:BA34"/>
    <mergeCell ref="BB33:BB34"/>
    <mergeCell ref="BC33:BC34"/>
    <mergeCell ref="BD33:BD34"/>
    <mergeCell ref="V36:V38"/>
    <mergeCell ref="W36:W38"/>
    <mergeCell ref="A36:A38"/>
    <mergeCell ref="BN33:BN34"/>
    <mergeCell ref="BF33:BF34"/>
    <mergeCell ref="BG33:BG34"/>
    <mergeCell ref="BH33:BH34"/>
    <mergeCell ref="BI33:BI34"/>
    <mergeCell ref="BJ33:BJ34"/>
    <mergeCell ref="BK33:BK34"/>
    <mergeCell ref="V33:V35"/>
    <mergeCell ref="W33:W35"/>
    <mergeCell ref="X33:X35"/>
    <mergeCell ref="Y33:Y35"/>
    <mergeCell ref="BE36:BE37"/>
    <mergeCell ref="Z36:Z38"/>
    <mergeCell ref="AA36:AA38"/>
    <mergeCell ref="AB36:AB38"/>
    <mergeCell ref="AC36:AC38"/>
    <mergeCell ref="AD36:AD38"/>
    <mergeCell ref="AE36:AE38"/>
    <mergeCell ref="BB36:BB37"/>
    <mergeCell ref="BC36:BC37"/>
    <mergeCell ref="BD36:BD37"/>
    <mergeCell ref="BF36:BF37"/>
    <mergeCell ref="BG36:BG37"/>
    <mergeCell ref="BH36:BH37"/>
    <mergeCell ref="BN36:BN37"/>
    <mergeCell ref="BJ36:BJ37"/>
    <mergeCell ref="BK36:BK37"/>
    <mergeCell ref="BL36:BL37"/>
    <mergeCell ref="BM36:BM37"/>
    <mergeCell ref="BI36:BI37"/>
    <mergeCell ref="X36:X38"/>
    <mergeCell ref="Y36:Y38"/>
    <mergeCell ref="AF36:AF38"/>
    <mergeCell ref="AW36:AW38"/>
    <mergeCell ref="AG36:AG38"/>
    <mergeCell ref="AX36:AX37"/>
    <mergeCell ref="AY36:AY37"/>
    <mergeCell ref="AZ36:AZ37"/>
    <mergeCell ref="BA36:BA37"/>
    <mergeCell ref="V39:V41"/>
    <mergeCell ref="W39:W41"/>
    <mergeCell ref="X39:X41"/>
    <mergeCell ref="Y39:Y41"/>
    <mergeCell ref="AW39:AW41"/>
    <mergeCell ref="BL39:BL40"/>
    <mergeCell ref="BM39:BM40"/>
    <mergeCell ref="AX39:AX40"/>
    <mergeCell ref="AY39:AY40"/>
    <mergeCell ref="AZ39:AZ40"/>
    <mergeCell ref="BA39:BA40"/>
    <mergeCell ref="BB39:BB40"/>
    <mergeCell ref="BC39:BC40"/>
    <mergeCell ref="BE39:BE40"/>
    <mergeCell ref="A42:A44"/>
    <mergeCell ref="BN39:BN40"/>
    <mergeCell ref="BF39:BF40"/>
    <mergeCell ref="BG39:BG40"/>
    <mergeCell ref="BH39:BH40"/>
    <mergeCell ref="BI39:BI40"/>
    <mergeCell ref="BJ39:BJ40"/>
    <mergeCell ref="BK39:BK40"/>
    <mergeCell ref="A39:A41"/>
    <mergeCell ref="BF42:BF43"/>
    <mergeCell ref="X42:X44"/>
    <mergeCell ref="Y42:Y44"/>
    <mergeCell ref="AD39:AD41"/>
    <mergeCell ref="AE39:AE41"/>
    <mergeCell ref="Z39:Z41"/>
    <mergeCell ref="AA39:AA41"/>
    <mergeCell ref="AB39:AB41"/>
    <mergeCell ref="AC39:AC41"/>
    <mergeCell ref="AD42:AD44"/>
    <mergeCell ref="AE42:AE44"/>
    <mergeCell ref="BD39:BD40"/>
    <mergeCell ref="AY42:AY43"/>
    <mergeCell ref="AZ42:AZ43"/>
    <mergeCell ref="BA42:BA43"/>
    <mergeCell ref="BB42:BB43"/>
    <mergeCell ref="BC42:BC43"/>
    <mergeCell ref="BD42:BD43"/>
    <mergeCell ref="BE42:BE43"/>
    <mergeCell ref="BG42:BG43"/>
    <mergeCell ref="BH42:BH43"/>
    <mergeCell ref="BN42:BN43"/>
    <mergeCell ref="BJ42:BJ43"/>
    <mergeCell ref="BK42:BK43"/>
    <mergeCell ref="BL42:BL43"/>
    <mergeCell ref="BM42:BM43"/>
    <mergeCell ref="BI42:BI43"/>
    <mergeCell ref="A45:A47"/>
    <mergeCell ref="AB45:AB47"/>
    <mergeCell ref="B45:H45"/>
    <mergeCell ref="I45:N45"/>
    <mergeCell ref="Z45:Z47"/>
    <mergeCell ref="AA45:AA47"/>
    <mergeCell ref="V45:V47"/>
    <mergeCell ref="W45:W47"/>
    <mergeCell ref="X45:X47"/>
    <mergeCell ref="Y45:Y47"/>
    <mergeCell ref="BB45:BB46"/>
    <mergeCell ref="BA45:BA46"/>
    <mergeCell ref="AF42:AF44"/>
    <mergeCell ref="AW42:AW44"/>
    <mergeCell ref="AX42:AX43"/>
    <mergeCell ref="AW45:AW47"/>
    <mergeCell ref="AX45:AX46"/>
    <mergeCell ref="AY45:AY46"/>
    <mergeCell ref="AZ45:AZ46"/>
    <mergeCell ref="AG45:AG47"/>
    <mergeCell ref="BM45:BM46"/>
    <mergeCell ref="BC45:BC46"/>
    <mergeCell ref="BD45:BD46"/>
    <mergeCell ref="BE45:BE46"/>
    <mergeCell ref="U48:U50"/>
    <mergeCell ref="V48:V50"/>
    <mergeCell ref="BN45:BN46"/>
    <mergeCell ref="BF45:BF46"/>
    <mergeCell ref="BG45:BG46"/>
    <mergeCell ref="BH45:BH46"/>
    <mergeCell ref="BI45:BI46"/>
    <mergeCell ref="BJ45:BJ46"/>
    <mergeCell ref="BK45:BK46"/>
    <mergeCell ref="BL45:BL46"/>
    <mergeCell ref="AW48:AW50"/>
    <mergeCell ref="AX48:AX49"/>
    <mergeCell ref="AD48:AD50"/>
    <mergeCell ref="AE48:AE50"/>
    <mergeCell ref="AF48:AF50"/>
    <mergeCell ref="AG48:AG50"/>
    <mergeCell ref="BC48:BC49"/>
    <mergeCell ref="BD48:BD49"/>
    <mergeCell ref="BE48:BE49"/>
    <mergeCell ref="AZ48:AZ49"/>
    <mergeCell ref="BA48:BA49"/>
    <mergeCell ref="AY48:AY49"/>
    <mergeCell ref="BL48:BL49"/>
    <mergeCell ref="BM48:BM49"/>
    <mergeCell ref="BF48:BF49"/>
    <mergeCell ref="BG48:BG49"/>
    <mergeCell ref="BH48:BH49"/>
    <mergeCell ref="BI48:BI49"/>
    <mergeCell ref="BJ48:BJ49"/>
    <mergeCell ref="BK48:BK49"/>
    <mergeCell ref="BB48:BB49"/>
    <mergeCell ref="A48:A50"/>
    <mergeCell ref="B48:H48"/>
    <mergeCell ref="I48:N48"/>
    <mergeCell ref="O48:P50"/>
    <mergeCell ref="B49:H50"/>
    <mergeCell ref="BM54:BM55"/>
    <mergeCell ref="AW51:AW53"/>
    <mergeCell ref="AX51:AX52"/>
    <mergeCell ref="AD51:AD53"/>
    <mergeCell ref="AE51:AE53"/>
    <mergeCell ref="AF51:AF53"/>
    <mergeCell ref="AG51:AG53"/>
    <mergeCell ref="BM51:BM52"/>
    <mergeCell ref="BF51:BF52"/>
    <mergeCell ref="BG51:BG52"/>
    <mergeCell ref="BH51:BH52"/>
    <mergeCell ref="BI51:BI52"/>
    <mergeCell ref="BJ51:BJ52"/>
    <mergeCell ref="BK51:BK52"/>
    <mergeCell ref="A54:P58"/>
    <mergeCell ref="AP54:AQ55"/>
    <mergeCell ref="AY51:AY52"/>
    <mergeCell ref="BL51:BL52"/>
    <mergeCell ref="BB51:BB52"/>
    <mergeCell ref="BC51:BC52"/>
    <mergeCell ref="BD51:BD52"/>
    <mergeCell ref="BE51:BE52"/>
    <mergeCell ref="AZ51:AZ52"/>
    <mergeCell ref="BA51:BA52"/>
    <mergeCell ref="A51:A53"/>
    <mergeCell ref="R51:R53"/>
    <mergeCell ref="V51:V53"/>
    <mergeCell ref="I51:N51"/>
    <mergeCell ref="O51:P53"/>
    <mergeCell ref="Q51:Q53"/>
    <mergeCell ref="I52:N53"/>
    <mergeCell ref="B51:H51"/>
    <mergeCell ref="S51:S53"/>
    <mergeCell ref="B52:H53"/>
    <mergeCell ref="BJ57:BJ58"/>
    <mergeCell ref="BK57:BK58"/>
    <mergeCell ref="T51:T53"/>
    <mergeCell ref="U51:U53"/>
    <mergeCell ref="W51:W53"/>
    <mergeCell ref="AX54:AX55"/>
    <mergeCell ref="BF57:BF58"/>
    <mergeCell ref="BG57:BG58"/>
    <mergeCell ref="BH57:BH58"/>
    <mergeCell ref="BI57:BI58"/>
    <mergeCell ref="BL54:BL55"/>
    <mergeCell ref="BE54:BE55"/>
    <mergeCell ref="BF54:BF55"/>
    <mergeCell ref="BG54:BG55"/>
    <mergeCell ref="BH54:BH55"/>
    <mergeCell ref="BJ54:BJ55"/>
    <mergeCell ref="BK54:BK55"/>
    <mergeCell ref="BI54:BI55"/>
    <mergeCell ref="BE57:BE58"/>
    <mergeCell ref="AY54:AY55"/>
    <mergeCell ref="AZ54:AZ55"/>
    <mergeCell ref="AX57:AX58"/>
    <mergeCell ref="AY57:AY58"/>
    <mergeCell ref="AZ57:AZ58"/>
    <mergeCell ref="AT56:AU56"/>
    <mergeCell ref="BA57:BA58"/>
    <mergeCell ref="BB57:BB58"/>
    <mergeCell ref="BC57:BC58"/>
    <mergeCell ref="AP56:AQ56"/>
    <mergeCell ref="AW54:AW58"/>
    <mergeCell ref="AT57:AU58"/>
    <mergeCell ref="BD57:BD58"/>
    <mergeCell ref="AR57:AS58"/>
    <mergeCell ref="BA54:BA55"/>
    <mergeCell ref="BB54:BB55"/>
    <mergeCell ref="BC54:BC55"/>
    <mergeCell ref="BD54:BD55"/>
    <mergeCell ref="AT54:AU55"/>
    <mergeCell ref="AR56:AS56"/>
    <mergeCell ref="AF39:AF41"/>
    <mergeCell ref="AE33:AE35"/>
    <mergeCell ref="AF33:AF35"/>
    <mergeCell ref="AR54:AS55"/>
    <mergeCell ref="Q54:AE55"/>
    <mergeCell ref="AG54:AG58"/>
    <mergeCell ref="AP57:AQ58"/>
    <mergeCell ref="AB48:AB50"/>
    <mergeCell ref="AC48:AC50"/>
    <mergeCell ref="AC51:AC53"/>
    <mergeCell ref="Q57:AE58"/>
    <mergeCell ref="Q56:AE56"/>
    <mergeCell ref="R48:R50"/>
    <mergeCell ref="Q48:Q50"/>
    <mergeCell ref="W48:W50"/>
    <mergeCell ref="X48:X50"/>
    <mergeCell ref="S48:S50"/>
    <mergeCell ref="T48:T50"/>
    <mergeCell ref="X51:X53"/>
    <mergeCell ref="A18:A20"/>
    <mergeCell ref="U15:U17"/>
    <mergeCell ref="T15:T17"/>
    <mergeCell ref="S15:S17"/>
    <mergeCell ref="A15:A17"/>
    <mergeCell ref="I16:N17"/>
    <mergeCell ref="B16:H17"/>
    <mergeCell ref="I15:N15"/>
    <mergeCell ref="B15:H15"/>
    <mergeCell ref="O15:P17"/>
    <mergeCell ref="AC2:AE2"/>
    <mergeCell ref="S63:W63"/>
    <mergeCell ref="AA63:AE63"/>
    <mergeCell ref="E7:M7"/>
    <mergeCell ref="E8:M8"/>
    <mergeCell ref="N8:P8"/>
    <mergeCell ref="AC18:AC20"/>
    <mergeCell ref="Z15:Z17"/>
    <mergeCell ref="AA15:AA17"/>
    <mergeCell ref="AC21:AC23"/>
  </mergeCells>
  <dataValidations count="1">
    <dataValidation type="list" allowBlank="1" showInputMessage="1" showErrorMessage="1" promptTitle="いずれかを選択" prompt="加盟校600円・非加盟校1000円" sqref="X2:Y2">
      <formula1>"600,1000"</formula1>
    </dataValidation>
  </dataValidations>
  <printOptions horizontalCentered="1" verticalCentered="1"/>
  <pageMargins left="0.6299212598425197" right="0.3937007874015748" top="0.3937007874015748" bottom="0.3937007874015748" header="0.15748031496062992" footer="0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5"/>
  <sheetViews>
    <sheetView tabSelected="1" view="pageBreakPreview" zoomScale="75" zoomScaleNormal="50" zoomScaleSheetLayoutView="75" workbookViewId="0" topLeftCell="A1">
      <selection activeCell="A1" sqref="A1:F1"/>
    </sheetView>
  </sheetViews>
  <sheetFormatPr defaultColWidth="9.00390625" defaultRowHeight="23.25" customHeight="1"/>
  <cols>
    <col min="1" max="1" width="4.875" style="5" customWidth="1"/>
    <col min="2" max="2" width="3.875" style="5" customWidth="1"/>
    <col min="3" max="3" width="3.75390625" style="5" customWidth="1"/>
    <col min="4" max="8" width="2.875" style="5" customWidth="1"/>
    <col min="9" max="11" width="4.75390625" style="5" customWidth="1"/>
    <col min="12" max="14" width="2.875" style="5" customWidth="1"/>
    <col min="15" max="23" width="4.875" style="5" customWidth="1"/>
    <col min="24" max="31" width="4.875" style="6" customWidth="1"/>
    <col min="32" max="32" width="5.25390625" style="6" customWidth="1"/>
    <col min="33" max="33" width="4.625" style="6" customWidth="1"/>
    <col min="34" max="34" width="2.00390625" style="6" customWidth="1"/>
    <col min="35" max="38" width="4.625" style="6" customWidth="1"/>
    <col min="39" max="47" width="3.125" style="6" customWidth="1"/>
    <col min="48" max="48" width="9.00390625" style="5" customWidth="1"/>
    <col min="49" max="63" width="9.00390625" style="5" hidden="1" customWidth="1"/>
    <col min="64" max="66" width="0" style="5" hidden="1" customWidth="1"/>
    <col min="67" max="16384" width="9.00390625" style="5" customWidth="1"/>
  </cols>
  <sheetData>
    <row r="1" spans="1:47" s="2" customFormat="1" ht="25.5" customHeight="1">
      <c r="A1" s="242" t="s">
        <v>61</v>
      </c>
      <c r="B1" s="242"/>
      <c r="C1" s="242"/>
      <c r="D1" s="242"/>
      <c r="E1" s="242"/>
      <c r="F1" s="2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03" t="s">
        <v>66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5"/>
      <c r="AG1" s="1"/>
      <c r="AH1" s="1"/>
      <c r="AM1" s="1"/>
      <c r="AN1" s="1"/>
      <c r="AO1" s="1"/>
      <c r="AP1" s="1"/>
      <c r="AQ1" s="1"/>
      <c r="AR1" s="1"/>
      <c r="AS1" s="1"/>
      <c r="AT1" s="1"/>
      <c r="AU1" s="1"/>
    </row>
    <row r="2" spans="2:47" s="2" customFormat="1" ht="25.5" customHeight="1"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7" t="s">
        <v>67</v>
      </c>
      <c r="V2" s="208"/>
      <c r="W2" s="208"/>
      <c r="X2" s="202">
        <v>600</v>
      </c>
      <c r="Y2" s="202"/>
      <c r="Z2" s="209"/>
      <c r="AA2" s="209"/>
      <c r="AB2" s="72" t="s">
        <v>68</v>
      </c>
      <c r="AC2" s="85">
        <f>X2*Z2</f>
        <v>0</v>
      </c>
      <c r="AD2" s="85"/>
      <c r="AE2" s="85"/>
      <c r="AF2" s="4" t="s">
        <v>4</v>
      </c>
      <c r="AG2" s="1"/>
      <c r="AH2" s="1"/>
      <c r="AM2" s="1"/>
      <c r="AN2" s="1"/>
      <c r="AO2" s="1"/>
      <c r="AP2" s="1"/>
      <c r="AQ2" s="1"/>
      <c r="AR2" s="1"/>
      <c r="AS2" s="1"/>
      <c r="AT2" s="1"/>
      <c r="AU2" s="1"/>
    </row>
    <row r="3" spans="7:35" ht="36.75" customHeight="1">
      <c r="G3" s="6"/>
      <c r="H3" s="7"/>
      <c r="I3" s="8" t="s">
        <v>64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AG3" s="7"/>
      <c r="AH3" s="7"/>
      <c r="AI3" s="7"/>
    </row>
    <row r="4" spans="9:32" ht="23.25" customHeight="1">
      <c r="I4" s="50" t="s">
        <v>65</v>
      </c>
      <c r="AC4" s="229" t="s">
        <v>52</v>
      </c>
      <c r="AD4" s="230"/>
      <c r="AE4" s="230"/>
      <c r="AF4" s="231"/>
    </row>
    <row r="5" spans="29:32" ht="11.25" customHeight="1">
      <c r="AC5" s="232"/>
      <c r="AD5" s="233"/>
      <c r="AE5" s="233"/>
      <c r="AF5" s="234"/>
    </row>
    <row r="6" spans="12:13" ht="27" customHeight="1">
      <c r="L6" s="13" t="s">
        <v>13</v>
      </c>
      <c r="M6" s="50"/>
    </row>
    <row r="7" spans="1:48" s="18" customFormat="1" ht="24" customHeight="1">
      <c r="A7" s="83" t="s">
        <v>14</v>
      </c>
      <c r="B7" s="83"/>
      <c r="C7" s="83"/>
      <c r="D7" s="77"/>
      <c r="E7" s="88"/>
      <c r="F7" s="89"/>
      <c r="G7" s="89"/>
      <c r="H7" s="89"/>
      <c r="I7" s="89"/>
      <c r="J7" s="89"/>
      <c r="K7" s="89"/>
      <c r="L7" s="89"/>
      <c r="M7" s="89"/>
      <c r="N7" s="69"/>
      <c r="O7" s="69"/>
      <c r="P7" s="70"/>
      <c r="Q7" s="77" t="s">
        <v>14</v>
      </c>
      <c r="R7" s="149"/>
      <c r="S7" s="149"/>
      <c r="T7" s="88"/>
      <c r="U7" s="89"/>
      <c r="V7" s="89"/>
      <c r="W7" s="89"/>
      <c r="X7" s="89"/>
      <c r="Y7" s="206"/>
      <c r="Z7" s="196" t="s">
        <v>15</v>
      </c>
      <c r="AA7" s="197"/>
      <c r="AB7" s="197"/>
      <c r="AC7" s="197"/>
      <c r="AD7" s="197"/>
      <c r="AE7" s="197"/>
      <c r="AF7" s="198"/>
      <c r="AG7" s="15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7"/>
    </row>
    <row r="8" spans="1:48" s="18" customFormat="1" ht="36.75" customHeight="1">
      <c r="A8" s="155" t="s">
        <v>16</v>
      </c>
      <c r="B8" s="156"/>
      <c r="C8" s="156"/>
      <c r="D8" s="173"/>
      <c r="E8" s="90"/>
      <c r="F8" s="91"/>
      <c r="G8" s="91"/>
      <c r="H8" s="91"/>
      <c r="I8" s="91"/>
      <c r="J8" s="91"/>
      <c r="K8" s="91"/>
      <c r="L8" s="91"/>
      <c r="M8" s="91"/>
      <c r="N8" s="226" t="s">
        <v>62</v>
      </c>
      <c r="O8" s="226"/>
      <c r="P8" s="227"/>
      <c r="Q8" s="174" t="s">
        <v>17</v>
      </c>
      <c r="R8" s="175"/>
      <c r="S8" s="175"/>
      <c r="T8" s="90"/>
      <c r="U8" s="91"/>
      <c r="V8" s="91"/>
      <c r="W8" s="91"/>
      <c r="X8" s="91"/>
      <c r="Y8" s="71" t="s">
        <v>12</v>
      </c>
      <c r="Z8" s="90"/>
      <c r="AA8" s="91"/>
      <c r="AB8" s="91"/>
      <c r="AC8" s="91"/>
      <c r="AD8" s="91"/>
      <c r="AE8" s="91"/>
      <c r="AF8" s="211"/>
      <c r="AG8" s="15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7"/>
    </row>
    <row r="9" spans="1:48" s="18" customFormat="1" ht="26.25" customHeight="1">
      <c r="A9" s="158" t="s">
        <v>18</v>
      </c>
      <c r="B9" s="159"/>
      <c r="C9" s="160"/>
      <c r="D9" s="164" t="s">
        <v>19</v>
      </c>
      <c r="E9" s="165"/>
      <c r="F9" s="165"/>
      <c r="G9" s="165"/>
      <c r="H9" s="166"/>
      <c r="I9" s="179" t="s">
        <v>20</v>
      </c>
      <c r="J9" s="180"/>
      <c r="K9" s="181"/>
      <c r="L9" s="158" t="s">
        <v>21</v>
      </c>
      <c r="M9" s="159"/>
      <c r="N9" s="195"/>
      <c r="O9" s="241"/>
      <c r="P9" s="165"/>
      <c r="Q9" s="165"/>
      <c r="R9" s="165"/>
      <c r="S9" s="165"/>
      <c r="T9" s="166"/>
      <c r="U9" s="21"/>
      <c r="V9" s="14"/>
      <c r="W9" s="14"/>
      <c r="X9" s="22"/>
      <c r="Y9" s="22"/>
      <c r="Z9" s="22"/>
      <c r="AA9" s="22"/>
      <c r="AB9" s="22"/>
      <c r="AC9" s="22"/>
      <c r="AD9" s="20"/>
      <c r="AE9" s="20"/>
      <c r="AF9" s="22"/>
      <c r="AG9" s="23"/>
      <c r="AH9" s="24"/>
      <c r="AI9" s="24"/>
      <c r="AJ9" s="24"/>
      <c r="AK9" s="25"/>
      <c r="AL9" s="25"/>
      <c r="AM9" s="25"/>
      <c r="AN9" s="26"/>
      <c r="AO9" s="27"/>
      <c r="AP9" s="27"/>
      <c r="AQ9" s="27"/>
      <c r="AR9" s="28"/>
      <c r="AS9" s="25"/>
      <c r="AT9" s="25"/>
      <c r="AU9" s="25"/>
      <c r="AV9" s="17"/>
    </row>
    <row r="10" spans="1:61" s="39" customFormat="1" ht="36.75" customHeight="1">
      <c r="A10" s="161"/>
      <c r="B10" s="162"/>
      <c r="C10" s="163"/>
      <c r="D10" s="176" t="s">
        <v>22</v>
      </c>
      <c r="E10" s="177"/>
      <c r="F10" s="177"/>
      <c r="G10" s="177"/>
      <c r="H10" s="178"/>
      <c r="I10" s="30"/>
      <c r="J10" s="31"/>
      <c r="K10" s="32"/>
      <c r="L10" s="161" t="s">
        <v>23</v>
      </c>
      <c r="M10" s="162"/>
      <c r="N10" s="194"/>
      <c r="O10" s="235"/>
      <c r="P10" s="175"/>
      <c r="Q10" s="175"/>
      <c r="R10" s="175"/>
      <c r="S10" s="175"/>
      <c r="T10" s="236"/>
      <c r="U10" s="33"/>
      <c r="V10" s="34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  <c r="AI10" s="37"/>
      <c r="AJ10" s="36"/>
      <c r="AK10" s="36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X10" s="39">
        <v>1</v>
      </c>
      <c r="AY10" s="39">
        <v>2</v>
      </c>
      <c r="AZ10" s="39">
        <v>3</v>
      </c>
      <c r="BA10" s="39">
        <v>4</v>
      </c>
      <c r="BB10" s="39">
        <v>5</v>
      </c>
      <c r="BC10" s="39">
        <v>6</v>
      </c>
      <c r="BD10" s="39">
        <v>7</v>
      </c>
      <c r="BE10" s="39">
        <v>8</v>
      </c>
      <c r="BF10" s="39">
        <v>9</v>
      </c>
      <c r="BG10" s="39">
        <v>10</v>
      </c>
      <c r="BH10" s="39">
        <v>11</v>
      </c>
      <c r="BI10" s="39">
        <v>12</v>
      </c>
    </row>
    <row r="11" spans="1:47" s="39" customFormat="1" ht="18.75" customHeight="1">
      <c r="A11" s="29"/>
      <c r="B11" s="40"/>
      <c r="C11" s="40"/>
      <c r="D11" s="35"/>
      <c r="E11" s="35"/>
      <c r="F11" s="35"/>
      <c r="G11" s="35"/>
      <c r="H11" s="35"/>
      <c r="I11" s="41"/>
      <c r="J11" s="34"/>
      <c r="K11" s="34"/>
      <c r="L11" s="35"/>
      <c r="M11" s="35"/>
      <c r="N11" s="35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  <c r="AI11" s="37"/>
      <c r="AJ11" s="36"/>
      <c r="AK11" s="36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8" ht="21" customHeight="1">
      <c r="A12" s="154" t="s">
        <v>24</v>
      </c>
      <c r="B12" s="77" t="s">
        <v>25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82" t="s">
        <v>26</v>
      </c>
      <c r="P12" s="183"/>
      <c r="Q12" s="188" t="s">
        <v>27</v>
      </c>
      <c r="R12" s="192"/>
      <c r="S12" s="192"/>
      <c r="T12" s="189"/>
      <c r="U12" s="188" t="s">
        <v>28</v>
      </c>
      <c r="V12" s="192"/>
      <c r="W12" s="189"/>
      <c r="X12" s="188" t="s">
        <v>29</v>
      </c>
      <c r="Y12" s="192"/>
      <c r="Z12" s="189"/>
      <c r="AA12" s="188" t="s">
        <v>30</v>
      </c>
      <c r="AB12" s="192"/>
      <c r="AC12" s="189"/>
      <c r="AD12" s="188" t="s">
        <v>31</v>
      </c>
      <c r="AE12" s="189"/>
      <c r="AF12" s="217" t="s">
        <v>58</v>
      </c>
      <c r="AG12" s="215" t="s">
        <v>59</v>
      </c>
      <c r="AH12" s="38"/>
      <c r="AI12" s="38"/>
      <c r="AJ12" s="38"/>
      <c r="AK12" s="38"/>
      <c r="AL12" s="24"/>
      <c r="AM12" s="38"/>
      <c r="AN12" s="38"/>
      <c r="AO12" s="24"/>
      <c r="AP12" s="24"/>
      <c r="AQ12" s="24"/>
      <c r="AR12" s="24"/>
      <c r="AS12" s="24"/>
      <c r="AT12" s="24"/>
      <c r="AU12" s="24"/>
      <c r="AV12" s="39"/>
    </row>
    <row r="13" spans="1:48" ht="21" customHeight="1">
      <c r="A13" s="154"/>
      <c r="B13" s="76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84"/>
      <c r="P13" s="185"/>
      <c r="Q13" s="190"/>
      <c r="R13" s="193"/>
      <c r="S13" s="193"/>
      <c r="T13" s="191"/>
      <c r="U13" s="190"/>
      <c r="V13" s="193"/>
      <c r="W13" s="191"/>
      <c r="X13" s="190"/>
      <c r="Y13" s="193"/>
      <c r="Z13" s="191"/>
      <c r="AA13" s="190"/>
      <c r="AB13" s="193"/>
      <c r="AC13" s="191"/>
      <c r="AD13" s="190"/>
      <c r="AE13" s="191"/>
      <c r="AF13" s="218"/>
      <c r="AG13" s="216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39"/>
    </row>
    <row r="14" spans="1:48" ht="37.5" customHeight="1">
      <c r="A14" s="154"/>
      <c r="B14" s="155" t="s">
        <v>34</v>
      </c>
      <c r="C14" s="156"/>
      <c r="D14" s="156"/>
      <c r="E14" s="156"/>
      <c r="F14" s="156"/>
      <c r="G14" s="156"/>
      <c r="H14" s="156"/>
      <c r="I14" s="157" t="s">
        <v>35</v>
      </c>
      <c r="J14" s="156"/>
      <c r="K14" s="156"/>
      <c r="L14" s="156"/>
      <c r="M14" s="156"/>
      <c r="N14" s="156"/>
      <c r="O14" s="186"/>
      <c r="P14" s="187"/>
      <c r="Q14" s="42" t="s">
        <v>36</v>
      </c>
      <c r="R14" s="43" t="s">
        <v>37</v>
      </c>
      <c r="S14" s="43" t="s">
        <v>38</v>
      </c>
      <c r="T14" s="51" t="s">
        <v>39</v>
      </c>
      <c r="U14" s="42" t="s">
        <v>36</v>
      </c>
      <c r="V14" s="43" t="s">
        <v>37</v>
      </c>
      <c r="W14" s="43" t="s">
        <v>38</v>
      </c>
      <c r="X14" s="42" t="s">
        <v>36</v>
      </c>
      <c r="Y14" s="43" t="s">
        <v>37</v>
      </c>
      <c r="Z14" s="43" t="s">
        <v>38</v>
      </c>
      <c r="AA14" s="42" t="s">
        <v>36</v>
      </c>
      <c r="AB14" s="49" t="s">
        <v>37</v>
      </c>
      <c r="AC14" s="54" t="s">
        <v>38</v>
      </c>
      <c r="AD14" s="43" t="s">
        <v>38</v>
      </c>
      <c r="AE14" s="51" t="s">
        <v>39</v>
      </c>
      <c r="AF14" s="53" t="s">
        <v>38</v>
      </c>
      <c r="AG14" s="52" t="s">
        <v>38</v>
      </c>
      <c r="AH14" s="24"/>
      <c r="AI14" s="24"/>
      <c r="AJ14" s="24"/>
      <c r="AK14" s="24"/>
      <c r="AL14" s="24"/>
      <c r="AM14" s="24"/>
      <c r="AN14" s="38"/>
      <c r="AO14" s="38"/>
      <c r="AP14" s="38"/>
      <c r="AQ14" s="38"/>
      <c r="AR14" s="38"/>
      <c r="AS14" s="38"/>
      <c r="AT14" s="38"/>
      <c r="AU14" s="38"/>
      <c r="AV14" s="39"/>
    </row>
    <row r="15" spans="1:66" ht="20.25" customHeight="1">
      <c r="A15" s="83" t="s">
        <v>40</v>
      </c>
      <c r="B15" s="112"/>
      <c r="C15" s="113"/>
      <c r="D15" s="113"/>
      <c r="E15" s="113"/>
      <c r="F15" s="113"/>
      <c r="G15" s="113"/>
      <c r="H15" s="113"/>
      <c r="I15" s="110"/>
      <c r="J15" s="111"/>
      <c r="K15" s="111"/>
      <c r="L15" s="111"/>
      <c r="M15" s="111"/>
      <c r="N15" s="111"/>
      <c r="O15" s="97"/>
      <c r="P15" s="146"/>
      <c r="Q15" s="120"/>
      <c r="R15" s="100"/>
      <c r="S15" s="100"/>
      <c r="T15" s="97"/>
      <c r="U15" s="77"/>
      <c r="V15" s="97"/>
      <c r="W15" s="123"/>
      <c r="X15" s="126"/>
      <c r="Y15" s="133"/>
      <c r="Z15" s="94"/>
      <c r="AA15" s="80"/>
      <c r="AB15" s="142"/>
      <c r="AC15" s="94"/>
      <c r="AD15" s="151"/>
      <c r="AE15" s="133"/>
      <c r="AF15" s="130"/>
      <c r="AG15" s="130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39"/>
      <c r="AW15" s="145">
        <f>IF(X15="",0,1)</f>
        <v>0</v>
      </c>
      <c r="AX15" s="145">
        <f>IF(Y15="",0,10050)</f>
        <v>0</v>
      </c>
      <c r="AY15" s="145">
        <f>IF(Z15="",0,10100)</f>
        <v>0</v>
      </c>
      <c r="AZ15" s="145">
        <f>IF(AA15="",0,10200)</f>
        <v>0</v>
      </c>
      <c r="BA15" s="145">
        <f>IF(AB15="",0,10400)</f>
        <v>0</v>
      </c>
      <c r="BB15" s="145">
        <f>IF(AC15="",0,11500)</f>
        <v>0</v>
      </c>
      <c r="BC15" s="145">
        <f>IF(AD15="",0,20100)</f>
        <v>0</v>
      </c>
      <c r="BD15" s="145">
        <f>IF(AF15="",0,20200)</f>
        <v>0</v>
      </c>
      <c r="BE15" s="145">
        <f>IF(AG15="",0,30100)</f>
        <v>0</v>
      </c>
      <c r="BF15" s="145">
        <f>IF(AH15="",0,30200)</f>
        <v>0</v>
      </c>
      <c r="BG15" s="145">
        <f>IF(AI15="",0,40100)</f>
        <v>0</v>
      </c>
      <c r="BH15" s="145">
        <f>IF(AJ15="",0,40200)</f>
        <v>0</v>
      </c>
      <c r="BI15" s="145">
        <f>IF(AK15="",0,50100)</f>
        <v>0</v>
      </c>
      <c r="BJ15" s="145">
        <f>IF(AL15="",0,50200)</f>
        <v>0</v>
      </c>
      <c r="BK15" s="145">
        <f>SUM(AX15:BJ16)</f>
        <v>0</v>
      </c>
      <c r="BL15" s="145"/>
      <c r="BM15" s="145"/>
      <c r="BN15" s="145"/>
    </row>
    <row r="16" spans="1:66" ht="8.25" customHeight="1">
      <c r="A16" s="84"/>
      <c r="B16" s="106"/>
      <c r="C16" s="107"/>
      <c r="D16" s="107"/>
      <c r="E16" s="107"/>
      <c r="F16" s="107"/>
      <c r="G16" s="107"/>
      <c r="H16" s="107"/>
      <c r="I16" s="237"/>
      <c r="J16" s="238"/>
      <c r="K16" s="238"/>
      <c r="L16" s="238"/>
      <c r="M16" s="238"/>
      <c r="N16" s="238"/>
      <c r="O16" s="98"/>
      <c r="P16" s="147"/>
      <c r="Q16" s="121"/>
      <c r="R16" s="101"/>
      <c r="S16" s="101"/>
      <c r="T16" s="98"/>
      <c r="U16" s="76"/>
      <c r="V16" s="98"/>
      <c r="W16" s="124"/>
      <c r="X16" s="127"/>
      <c r="Y16" s="134"/>
      <c r="Z16" s="95"/>
      <c r="AA16" s="81"/>
      <c r="AB16" s="143"/>
      <c r="AC16" s="95"/>
      <c r="AD16" s="152"/>
      <c r="AE16" s="134"/>
      <c r="AF16" s="131"/>
      <c r="AG16" s="131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39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</row>
    <row r="17" spans="1:63" ht="30" customHeight="1">
      <c r="A17" s="78"/>
      <c r="B17" s="108"/>
      <c r="C17" s="109"/>
      <c r="D17" s="109"/>
      <c r="E17" s="109"/>
      <c r="F17" s="109"/>
      <c r="G17" s="109"/>
      <c r="H17" s="109"/>
      <c r="I17" s="239"/>
      <c r="J17" s="240"/>
      <c r="K17" s="240"/>
      <c r="L17" s="240"/>
      <c r="M17" s="240"/>
      <c r="N17" s="240"/>
      <c r="O17" s="99"/>
      <c r="P17" s="148"/>
      <c r="Q17" s="122"/>
      <c r="R17" s="102"/>
      <c r="S17" s="102"/>
      <c r="T17" s="99"/>
      <c r="U17" s="96"/>
      <c r="V17" s="99"/>
      <c r="W17" s="125"/>
      <c r="X17" s="128"/>
      <c r="Y17" s="135"/>
      <c r="Z17" s="79"/>
      <c r="AA17" s="82"/>
      <c r="AB17" s="144"/>
      <c r="AC17" s="79"/>
      <c r="AD17" s="153"/>
      <c r="AE17" s="135"/>
      <c r="AF17" s="132"/>
      <c r="AG17" s="132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39"/>
      <c r="AW17" s="145"/>
      <c r="AX17" s="45">
        <f>IF(Y17="",0,10050)</f>
        <v>0</v>
      </c>
      <c r="AY17" s="45">
        <f>IF(Z17="",0,10100)</f>
        <v>0</v>
      </c>
      <c r="AZ17" s="45">
        <f>IF(AA17="",0,10200)</f>
        <v>0</v>
      </c>
      <c r="BA17" s="45">
        <f>IF(AB17="",0,10400)</f>
        <v>0</v>
      </c>
      <c r="BB17" s="45">
        <f>IF(AC17="",0,11500)</f>
        <v>0</v>
      </c>
      <c r="BC17" s="45">
        <f>IF(AD17="",0,20100)</f>
        <v>0</v>
      </c>
      <c r="BD17" s="45">
        <f>IF(AF17="",0,20200)</f>
        <v>0</v>
      </c>
      <c r="BE17" s="45">
        <f>IF(AG17="",0,30100)</f>
        <v>0</v>
      </c>
      <c r="BF17" s="45">
        <f>IF(AH17="",0,30200)</f>
        <v>0</v>
      </c>
      <c r="BG17" s="45">
        <f>IF(AI17="",0,40100)</f>
        <v>0</v>
      </c>
      <c r="BH17" s="45">
        <f>IF(AJ17="",0,40200)</f>
        <v>0</v>
      </c>
      <c r="BI17" s="45">
        <f>IF(AK17="",0,50200)</f>
        <v>0</v>
      </c>
      <c r="BJ17" s="45">
        <f>IF(AL17="",0,50400)</f>
        <v>0</v>
      </c>
      <c r="BK17" s="45">
        <f>SUM(AX17:BJ17)</f>
        <v>0</v>
      </c>
    </row>
    <row r="18" spans="1:66" ht="21" customHeight="1">
      <c r="A18" s="83" t="s">
        <v>41</v>
      </c>
      <c r="B18" s="112"/>
      <c r="C18" s="113"/>
      <c r="D18" s="113"/>
      <c r="E18" s="113"/>
      <c r="F18" s="113"/>
      <c r="G18" s="113"/>
      <c r="H18" s="113"/>
      <c r="I18" s="110"/>
      <c r="J18" s="111"/>
      <c r="K18" s="111"/>
      <c r="L18" s="111"/>
      <c r="M18" s="111"/>
      <c r="N18" s="111"/>
      <c r="O18" s="97"/>
      <c r="P18" s="146"/>
      <c r="Q18" s="120"/>
      <c r="R18" s="100"/>
      <c r="S18" s="100"/>
      <c r="T18" s="97"/>
      <c r="U18" s="77"/>
      <c r="V18" s="97"/>
      <c r="W18" s="123"/>
      <c r="X18" s="126"/>
      <c r="Y18" s="133"/>
      <c r="Z18" s="94"/>
      <c r="AA18" s="80"/>
      <c r="AB18" s="142"/>
      <c r="AC18" s="94"/>
      <c r="AD18" s="151"/>
      <c r="AE18" s="133"/>
      <c r="AF18" s="130"/>
      <c r="AG18" s="130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6"/>
      <c r="AS18" s="46"/>
      <c r="AT18" s="44"/>
      <c r="AU18" s="44"/>
      <c r="AV18" s="39"/>
      <c r="AW18" s="145">
        <f>IF(X18="",0,1)</f>
        <v>0</v>
      </c>
      <c r="AX18" s="145">
        <f>IF(Y18="",0,10050)</f>
        <v>0</v>
      </c>
      <c r="AY18" s="145">
        <f>IF(Z18="",0,10100)</f>
        <v>0</v>
      </c>
      <c r="AZ18" s="145">
        <f>IF(AA18="",0,10200)</f>
        <v>0</v>
      </c>
      <c r="BA18" s="145">
        <f>IF(AB18="",0,10400)</f>
        <v>0</v>
      </c>
      <c r="BB18" s="145">
        <f>IF(AC18="",0,11500)</f>
        <v>0</v>
      </c>
      <c r="BC18" s="145">
        <f>IF(AD18="",0,20100)</f>
        <v>0</v>
      </c>
      <c r="BD18" s="145">
        <f>IF(AF18="",0,20200)</f>
        <v>0</v>
      </c>
      <c r="BE18" s="145">
        <f>IF(AG18="",0,30100)</f>
        <v>0</v>
      </c>
      <c r="BF18" s="145">
        <f>IF(AH18="",0,30200)</f>
        <v>0</v>
      </c>
      <c r="BG18" s="145">
        <f>IF(AI18="",0,40100)</f>
        <v>0</v>
      </c>
      <c r="BH18" s="145">
        <f>IF(AJ18="",0,40200)</f>
        <v>0</v>
      </c>
      <c r="BI18" s="145">
        <f>IF(AK18="",0,50100)</f>
        <v>0</v>
      </c>
      <c r="BJ18" s="145">
        <f>IF(AL18="",0,50200)</f>
        <v>0</v>
      </c>
      <c r="BK18" s="145">
        <f>SUM(AX18:BJ19)</f>
        <v>0</v>
      </c>
      <c r="BL18" s="145"/>
      <c r="BM18" s="145"/>
      <c r="BN18" s="145"/>
    </row>
    <row r="19" spans="1:66" ht="4.5" customHeight="1">
      <c r="A19" s="84"/>
      <c r="B19" s="106"/>
      <c r="C19" s="107"/>
      <c r="D19" s="107"/>
      <c r="E19" s="107"/>
      <c r="F19" s="107"/>
      <c r="G19" s="107"/>
      <c r="H19" s="107"/>
      <c r="I19" s="103"/>
      <c r="J19" s="104"/>
      <c r="K19" s="104"/>
      <c r="L19" s="104"/>
      <c r="M19" s="104"/>
      <c r="N19" s="104"/>
      <c r="O19" s="98"/>
      <c r="P19" s="147"/>
      <c r="Q19" s="121"/>
      <c r="R19" s="101"/>
      <c r="S19" s="101"/>
      <c r="T19" s="98"/>
      <c r="U19" s="76"/>
      <c r="V19" s="98"/>
      <c r="W19" s="124"/>
      <c r="X19" s="127"/>
      <c r="Y19" s="134"/>
      <c r="Z19" s="95"/>
      <c r="AA19" s="81"/>
      <c r="AB19" s="143"/>
      <c r="AC19" s="95"/>
      <c r="AD19" s="152"/>
      <c r="AE19" s="134"/>
      <c r="AF19" s="131"/>
      <c r="AG19" s="131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6"/>
      <c r="AS19" s="46"/>
      <c r="AT19" s="44"/>
      <c r="AU19" s="44"/>
      <c r="AV19" s="39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</row>
    <row r="20" spans="1:63" ht="29.25" customHeight="1">
      <c r="A20" s="78"/>
      <c r="B20" s="108"/>
      <c r="C20" s="109"/>
      <c r="D20" s="109"/>
      <c r="E20" s="109"/>
      <c r="F20" s="109"/>
      <c r="G20" s="109"/>
      <c r="H20" s="109"/>
      <c r="I20" s="99"/>
      <c r="J20" s="105"/>
      <c r="K20" s="105"/>
      <c r="L20" s="105"/>
      <c r="M20" s="105"/>
      <c r="N20" s="105"/>
      <c r="O20" s="99"/>
      <c r="P20" s="148"/>
      <c r="Q20" s="122"/>
      <c r="R20" s="102"/>
      <c r="S20" s="102"/>
      <c r="T20" s="99"/>
      <c r="U20" s="96"/>
      <c r="V20" s="99"/>
      <c r="W20" s="125"/>
      <c r="X20" s="128"/>
      <c r="Y20" s="135"/>
      <c r="Z20" s="79"/>
      <c r="AA20" s="82"/>
      <c r="AB20" s="144"/>
      <c r="AC20" s="79"/>
      <c r="AD20" s="153"/>
      <c r="AE20" s="135"/>
      <c r="AF20" s="132"/>
      <c r="AG20" s="132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6"/>
      <c r="AS20" s="46"/>
      <c r="AT20" s="44"/>
      <c r="AU20" s="44"/>
      <c r="AV20" s="39"/>
      <c r="AW20" s="145"/>
      <c r="AX20" s="45">
        <f>IF(Y20="",0,10050)</f>
        <v>0</v>
      </c>
      <c r="AY20" s="45">
        <f>IF(Z20="",0,10100)</f>
        <v>0</v>
      </c>
      <c r="AZ20" s="45">
        <f>IF(AA20="",0,10200)</f>
        <v>0</v>
      </c>
      <c r="BA20" s="45">
        <f>IF(AB20="",0,10400)</f>
        <v>0</v>
      </c>
      <c r="BB20" s="45">
        <f>IF(AC20="",0,11500)</f>
        <v>0</v>
      </c>
      <c r="BC20" s="45">
        <f>IF(AD20="",0,20100)</f>
        <v>0</v>
      </c>
      <c r="BD20" s="45">
        <f>IF(AF20="",0,20200)</f>
        <v>0</v>
      </c>
      <c r="BE20" s="45">
        <f>IF(AG20="",0,30100)</f>
        <v>0</v>
      </c>
      <c r="BF20" s="45">
        <f>IF(AH20="",0,30200)</f>
        <v>0</v>
      </c>
      <c r="BG20" s="45">
        <f>IF(AI20="",0,40100)</f>
        <v>0</v>
      </c>
      <c r="BH20" s="45">
        <f>IF(AJ20="",0,40200)</f>
        <v>0</v>
      </c>
      <c r="BI20" s="45">
        <f>IF(AK20="",0,50200)</f>
        <v>0</v>
      </c>
      <c r="BJ20" s="45">
        <f>IF(AL20="",0,50400)</f>
        <v>0</v>
      </c>
      <c r="BK20" s="45">
        <f>SUM(AX20:BJ20)</f>
        <v>0</v>
      </c>
    </row>
    <row r="21" spans="1:66" ht="21" customHeight="1">
      <c r="A21" s="83" t="s">
        <v>42</v>
      </c>
      <c r="B21" s="112"/>
      <c r="C21" s="113"/>
      <c r="D21" s="113"/>
      <c r="E21" s="113"/>
      <c r="F21" s="113"/>
      <c r="G21" s="113"/>
      <c r="H21" s="113"/>
      <c r="I21" s="110"/>
      <c r="J21" s="111"/>
      <c r="K21" s="111"/>
      <c r="L21" s="111"/>
      <c r="M21" s="111"/>
      <c r="N21" s="111"/>
      <c r="O21" s="97"/>
      <c r="P21" s="146"/>
      <c r="Q21" s="120"/>
      <c r="R21" s="100"/>
      <c r="S21" s="100"/>
      <c r="T21" s="97"/>
      <c r="U21" s="77"/>
      <c r="V21" s="97"/>
      <c r="W21" s="123"/>
      <c r="X21" s="126"/>
      <c r="Y21" s="133"/>
      <c r="Z21" s="94"/>
      <c r="AA21" s="80"/>
      <c r="AB21" s="142"/>
      <c r="AC21" s="94"/>
      <c r="AD21" s="151"/>
      <c r="AE21" s="133"/>
      <c r="AF21" s="130"/>
      <c r="AG21" s="130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6"/>
      <c r="AS21" s="46"/>
      <c r="AT21" s="44"/>
      <c r="AU21" s="44"/>
      <c r="AV21" s="39"/>
      <c r="AW21" s="145">
        <f>IF(X21="",0,1)</f>
        <v>0</v>
      </c>
      <c r="AX21" s="145">
        <f>IF(Y21="",0,10050)</f>
        <v>0</v>
      </c>
      <c r="AY21" s="145">
        <f>IF(Z21="",0,10100)</f>
        <v>0</v>
      </c>
      <c r="AZ21" s="145">
        <f>IF(AA21="",0,10200)</f>
        <v>0</v>
      </c>
      <c r="BA21" s="145">
        <f>IF(AB21="",0,10400)</f>
        <v>0</v>
      </c>
      <c r="BB21" s="145">
        <f>IF(AC21="",0,11500)</f>
        <v>0</v>
      </c>
      <c r="BC21" s="145">
        <f>IF(AD21="",0,20100)</f>
        <v>0</v>
      </c>
      <c r="BD21" s="145">
        <f>IF(AF21="",0,20200)</f>
        <v>0</v>
      </c>
      <c r="BE21" s="145">
        <f>IF(AG21="",0,30100)</f>
        <v>0</v>
      </c>
      <c r="BF21" s="145">
        <f>IF(AH21="",0,30200)</f>
        <v>0</v>
      </c>
      <c r="BG21" s="145">
        <f>IF(AI21="",0,40100)</f>
        <v>0</v>
      </c>
      <c r="BH21" s="145">
        <f>IF(AJ21="",0,40200)</f>
        <v>0</v>
      </c>
      <c r="BI21" s="145">
        <f>IF(AK21="",0,50100)</f>
        <v>0</v>
      </c>
      <c r="BJ21" s="145">
        <f>IF(AL21="",0,50200)</f>
        <v>0</v>
      </c>
      <c r="BK21" s="145">
        <f>SUM(AX21:BJ22)</f>
        <v>0</v>
      </c>
      <c r="BL21" s="145"/>
      <c r="BM21" s="145"/>
      <c r="BN21" s="145"/>
    </row>
    <row r="22" spans="1:66" ht="4.5" customHeight="1">
      <c r="A22" s="84"/>
      <c r="B22" s="106"/>
      <c r="C22" s="107"/>
      <c r="D22" s="107"/>
      <c r="E22" s="107"/>
      <c r="F22" s="107"/>
      <c r="G22" s="107"/>
      <c r="H22" s="107"/>
      <c r="I22" s="103"/>
      <c r="J22" s="104"/>
      <c r="K22" s="104"/>
      <c r="L22" s="104"/>
      <c r="M22" s="104"/>
      <c r="N22" s="104"/>
      <c r="O22" s="98"/>
      <c r="P22" s="147"/>
      <c r="Q22" s="121"/>
      <c r="R22" s="101"/>
      <c r="S22" s="101"/>
      <c r="T22" s="98"/>
      <c r="U22" s="76"/>
      <c r="V22" s="98"/>
      <c r="W22" s="124"/>
      <c r="X22" s="127"/>
      <c r="Y22" s="134"/>
      <c r="Z22" s="95"/>
      <c r="AA22" s="81"/>
      <c r="AB22" s="143"/>
      <c r="AC22" s="95"/>
      <c r="AD22" s="152"/>
      <c r="AE22" s="134"/>
      <c r="AF22" s="131"/>
      <c r="AG22" s="131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6"/>
      <c r="AS22" s="46"/>
      <c r="AT22" s="44"/>
      <c r="AU22" s="44"/>
      <c r="AV22" s="39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</row>
    <row r="23" spans="1:63" ht="29.25" customHeight="1">
      <c r="A23" s="78"/>
      <c r="B23" s="108"/>
      <c r="C23" s="109"/>
      <c r="D23" s="109"/>
      <c r="E23" s="109"/>
      <c r="F23" s="109"/>
      <c r="G23" s="109"/>
      <c r="H23" s="109"/>
      <c r="I23" s="99"/>
      <c r="J23" s="105"/>
      <c r="K23" s="105"/>
      <c r="L23" s="105"/>
      <c r="M23" s="105"/>
      <c r="N23" s="105"/>
      <c r="O23" s="99"/>
      <c r="P23" s="148"/>
      <c r="Q23" s="122"/>
      <c r="R23" s="102"/>
      <c r="S23" s="102"/>
      <c r="T23" s="99"/>
      <c r="U23" s="96"/>
      <c r="V23" s="99"/>
      <c r="W23" s="125"/>
      <c r="X23" s="128"/>
      <c r="Y23" s="135"/>
      <c r="Z23" s="79"/>
      <c r="AA23" s="82"/>
      <c r="AB23" s="144"/>
      <c r="AC23" s="79"/>
      <c r="AD23" s="153"/>
      <c r="AE23" s="135"/>
      <c r="AF23" s="132"/>
      <c r="AG23" s="132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6"/>
      <c r="AS23" s="46"/>
      <c r="AT23" s="44"/>
      <c r="AU23" s="44"/>
      <c r="AV23" s="39"/>
      <c r="AW23" s="145"/>
      <c r="AX23" s="45">
        <f>IF(Y23="",0,10050)</f>
        <v>0</v>
      </c>
      <c r="AY23" s="45">
        <f>IF(Z23="",0,10100)</f>
        <v>0</v>
      </c>
      <c r="AZ23" s="45">
        <f>IF(AA23="",0,10200)</f>
        <v>0</v>
      </c>
      <c r="BA23" s="45">
        <f>IF(AB23="",0,10400)</f>
        <v>0</v>
      </c>
      <c r="BB23" s="45">
        <f>IF(AC23="",0,11500)</f>
        <v>0</v>
      </c>
      <c r="BC23" s="45">
        <f>IF(AD23="",0,20100)</f>
        <v>0</v>
      </c>
      <c r="BD23" s="45">
        <f>IF(AF23="",0,20200)</f>
        <v>0</v>
      </c>
      <c r="BE23" s="45">
        <f>IF(AG23="",0,30100)</f>
        <v>0</v>
      </c>
      <c r="BF23" s="45">
        <f>IF(AH23="",0,30200)</f>
        <v>0</v>
      </c>
      <c r="BG23" s="45">
        <f>IF(AI23="",0,40100)</f>
        <v>0</v>
      </c>
      <c r="BH23" s="45">
        <f>IF(AJ23="",0,40200)</f>
        <v>0</v>
      </c>
      <c r="BI23" s="45">
        <f>IF(AK23="",0,50200)</f>
        <v>0</v>
      </c>
      <c r="BJ23" s="45">
        <f>IF(AL23="",0,50400)</f>
        <v>0</v>
      </c>
      <c r="BK23" s="45">
        <f>SUM(AX23:BJ23)</f>
        <v>0</v>
      </c>
    </row>
    <row r="24" spans="1:66" ht="20.25" customHeight="1">
      <c r="A24" s="83" t="s">
        <v>43</v>
      </c>
      <c r="B24" s="112"/>
      <c r="C24" s="113"/>
      <c r="D24" s="113"/>
      <c r="E24" s="113"/>
      <c r="F24" s="113"/>
      <c r="G24" s="113"/>
      <c r="H24" s="113"/>
      <c r="I24" s="110"/>
      <c r="J24" s="111"/>
      <c r="K24" s="111"/>
      <c r="L24" s="111"/>
      <c r="M24" s="111"/>
      <c r="N24" s="111"/>
      <c r="O24" s="97"/>
      <c r="P24" s="146"/>
      <c r="Q24" s="120"/>
      <c r="R24" s="100"/>
      <c r="S24" s="100"/>
      <c r="T24" s="97"/>
      <c r="U24" s="77"/>
      <c r="V24" s="97"/>
      <c r="W24" s="123"/>
      <c r="X24" s="126"/>
      <c r="Y24" s="133"/>
      <c r="Z24" s="94"/>
      <c r="AA24" s="80"/>
      <c r="AB24" s="142"/>
      <c r="AC24" s="94"/>
      <c r="AD24" s="151"/>
      <c r="AE24" s="133"/>
      <c r="AF24" s="130"/>
      <c r="AG24" s="130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6"/>
      <c r="AS24" s="46"/>
      <c r="AT24" s="44"/>
      <c r="AU24" s="44"/>
      <c r="AV24" s="39"/>
      <c r="AW24" s="145">
        <f>IF(X24="",0,1)</f>
        <v>0</v>
      </c>
      <c r="AX24" s="145">
        <f>IF(Y24="",0,10050)</f>
        <v>0</v>
      </c>
      <c r="AY24" s="145">
        <f>IF(Z24="",0,10100)</f>
        <v>0</v>
      </c>
      <c r="AZ24" s="145">
        <f>IF(AA24="",0,10200)</f>
        <v>0</v>
      </c>
      <c r="BA24" s="145">
        <f>IF(AB24="",0,10400)</f>
        <v>0</v>
      </c>
      <c r="BB24" s="145">
        <f>IF(AC24="",0,11500)</f>
        <v>0</v>
      </c>
      <c r="BC24" s="145">
        <f>IF(AD24="",0,20100)</f>
        <v>0</v>
      </c>
      <c r="BD24" s="145">
        <f>IF(AF24="",0,20200)</f>
        <v>0</v>
      </c>
      <c r="BE24" s="145">
        <f>IF(AG24="",0,30100)</f>
        <v>0</v>
      </c>
      <c r="BF24" s="145">
        <f>IF(AH24="",0,30200)</f>
        <v>0</v>
      </c>
      <c r="BG24" s="145">
        <f>IF(AI24="",0,40100)</f>
        <v>0</v>
      </c>
      <c r="BH24" s="145">
        <f>IF(AJ24="",0,40200)</f>
        <v>0</v>
      </c>
      <c r="BI24" s="145">
        <f>IF(AK24="",0,50100)</f>
        <v>0</v>
      </c>
      <c r="BJ24" s="145">
        <f>IF(AL24="",0,50200)</f>
        <v>0</v>
      </c>
      <c r="BK24" s="145">
        <f>SUM(AX24:BJ25)</f>
        <v>0</v>
      </c>
      <c r="BL24" s="145"/>
      <c r="BM24" s="145"/>
      <c r="BN24" s="145"/>
    </row>
    <row r="25" spans="1:66" ht="4.5" customHeight="1">
      <c r="A25" s="84"/>
      <c r="B25" s="106"/>
      <c r="C25" s="107"/>
      <c r="D25" s="107"/>
      <c r="E25" s="107"/>
      <c r="F25" s="107"/>
      <c r="G25" s="107"/>
      <c r="H25" s="107"/>
      <c r="I25" s="103"/>
      <c r="J25" s="104"/>
      <c r="K25" s="104"/>
      <c r="L25" s="104"/>
      <c r="M25" s="104"/>
      <c r="N25" s="104"/>
      <c r="O25" s="98"/>
      <c r="P25" s="147"/>
      <c r="Q25" s="121"/>
      <c r="R25" s="101"/>
      <c r="S25" s="101"/>
      <c r="T25" s="98"/>
      <c r="U25" s="76"/>
      <c r="V25" s="98"/>
      <c r="W25" s="124"/>
      <c r="X25" s="127"/>
      <c r="Y25" s="134"/>
      <c r="Z25" s="95"/>
      <c r="AA25" s="81"/>
      <c r="AB25" s="143"/>
      <c r="AC25" s="95"/>
      <c r="AD25" s="152"/>
      <c r="AE25" s="134"/>
      <c r="AF25" s="131"/>
      <c r="AG25" s="131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6"/>
      <c r="AS25" s="46"/>
      <c r="AT25" s="44"/>
      <c r="AU25" s="44"/>
      <c r="AV25" s="39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</row>
    <row r="26" spans="1:63" ht="29.25" customHeight="1">
      <c r="A26" s="78"/>
      <c r="B26" s="108"/>
      <c r="C26" s="109"/>
      <c r="D26" s="109"/>
      <c r="E26" s="109"/>
      <c r="F26" s="109"/>
      <c r="G26" s="109"/>
      <c r="H26" s="109"/>
      <c r="I26" s="99"/>
      <c r="J26" s="105"/>
      <c r="K26" s="105"/>
      <c r="L26" s="105"/>
      <c r="M26" s="105"/>
      <c r="N26" s="105"/>
      <c r="O26" s="99"/>
      <c r="P26" s="148"/>
      <c r="Q26" s="122"/>
      <c r="R26" s="102"/>
      <c r="S26" s="102"/>
      <c r="T26" s="99"/>
      <c r="U26" s="96"/>
      <c r="V26" s="99"/>
      <c r="W26" s="125"/>
      <c r="X26" s="128"/>
      <c r="Y26" s="135"/>
      <c r="Z26" s="79"/>
      <c r="AA26" s="82"/>
      <c r="AB26" s="144"/>
      <c r="AC26" s="79"/>
      <c r="AD26" s="153"/>
      <c r="AE26" s="135"/>
      <c r="AF26" s="132"/>
      <c r="AG26" s="132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6"/>
      <c r="AS26" s="46"/>
      <c r="AT26" s="44"/>
      <c r="AU26" s="44"/>
      <c r="AV26" s="39"/>
      <c r="AW26" s="145"/>
      <c r="AX26" s="45">
        <f>IF(Y26="",0,10050)</f>
        <v>0</v>
      </c>
      <c r="AY26" s="45">
        <f>IF(Z26="",0,10100)</f>
        <v>0</v>
      </c>
      <c r="AZ26" s="45">
        <f>IF(AA26="",0,10200)</f>
        <v>0</v>
      </c>
      <c r="BA26" s="45">
        <f>IF(AB26="",0,10400)</f>
        <v>0</v>
      </c>
      <c r="BB26" s="45">
        <f>IF(AC26="",0,11500)</f>
        <v>0</v>
      </c>
      <c r="BC26" s="45">
        <f>IF(AD26="",0,20100)</f>
        <v>0</v>
      </c>
      <c r="BD26" s="45">
        <f>IF(AF26="",0,20200)</f>
        <v>0</v>
      </c>
      <c r="BE26" s="45">
        <f>IF(AG26="",0,30100)</f>
        <v>0</v>
      </c>
      <c r="BF26" s="45">
        <f>IF(AH26="",0,30200)</f>
        <v>0</v>
      </c>
      <c r="BG26" s="45">
        <f>IF(AI26="",0,40100)</f>
        <v>0</v>
      </c>
      <c r="BH26" s="45">
        <f>IF(AJ26="",0,40200)</f>
        <v>0</v>
      </c>
      <c r="BI26" s="45">
        <f>IF(AK26="",0,50200)</f>
        <v>0</v>
      </c>
      <c r="BJ26" s="45">
        <f>IF(AL26="",0,50400)</f>
        <v>0</v>
      </c>
      <c r="BK26" s="45">
        <f>SUM(AX26:BJ26)</f>
        <v>0</v>
      </c>
    </row>
    <row r="27" spans="1:66" ht="20.25" customHeight="1">
      <c r="A27" s="83" t="s">
        <v>44</v>
      </c>
      <c r="B27" s="112"/>
      <c r="C27" s="113"/>
      <c r="D27" s="113"/>
      <c r="E27" s="113"/>
      <c r="F27" s="113"/>
      <c r="G27" s="113"/>
      <c r="H27" s="113"/>
      <c r="I27" s="110"/>
      <c r="J27" s="111"/>
      <c r="K27" s="111"/>
      <c r="L27" s="111"/>
      <c r="M27" s="111"/>
      <c r="N27" s="111"/>
      <c r="O27" s="97"/>
      <c r="P27" s="146"/>
      <c r="Q27" s="120"/>
      <c r="R27" s="100"/>
      <c r="S27" s="100"/>
      <c r="T27" s="97"/>
      <c r="U27" s="77"/>
      <c r="V27" s="97"/>
      <c r="W27" s="123"/>
      <c r="X27" s="126"/>
      <c r="Y27" s="133"/>
      <c r="Z27" s="94"/>
      <c r="AA27" s="80"/>
      <c r="AB27" s="142"/>
      <c r="AC27" s="94"/>
      <c r="AD27" s="151"/>
      <c r="AE27" s="133"/>
      <c r="AF27" s="130"/>
      <c r="AG27" s="130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6"/>
      <c r="AS27" s="46"/>
      <c r="AT27" s="44"/>
      <c r="AU27" s="44"/>
      <c r="AV27" s="39"/>
      <c r="AW27" s="145">
        <f>IF(X27="",0,1)</f>
        <v>0</v>
      </c>
      <c r="AX27" s="145">
        <f>IF(Y27="",0,10050)</f>
        <v>0</v>
      </c>
      <c r="AY27" s="145">
        <f>IF(Z27="",0,10100)</f>
        <v>0</v>
      </c>
      <c r="AZ27" s="145">
        <f>IF(AA27="",0,10200)</f>
        <v>0</v>
      </c>
      <c r="BA27" s="145">
        <f>IF(AB27="",0,10400)</f>
        <v>0</v>
      </c>
      <c r="BB27" s="145">
        <f>IF(AC27="",0,11500)</f>
        <v>0</v>
      </c>
      <c r="BC27" s="145">
        <f>IF(AD27="",0,20100)</f>
        <v>0</v>
      </c>
      <c r="BD27" s="145">
        <f>IF(AF27="",0,20200)</f>
        <v>0</v>
      </c>
      <c r="BE27" s="145">
        <f>IF(AG27="",0,30100)</f>
        <v>0</v>
      </c>
      <c r="BF27" s="145">
        <f>IF(AH27="",0,30200)</f>
        <v>0</v>
      </c>
      <c r="BG27" s="145">
        <f>IF(AI27="",0,40100)</f>
        <v>0</v>
      </c>
      <c r="BH27" s="145">
        <f>IF(AJ27="",0,40200)</f>
        <v>0</v>
      </c>
      <c r="BI27" s="145">
        <f>IF(AK27="",0,50100)</f>
        <v>0</v>
      </c>
      <c r="BJ27" s="145">
        <f>IF(AL27="",0,50200)</f>
        <v>0</v>
      </c>
      <c r="BK27" s="145">
        <f>SUM(AX27:BJ28)</f>
        <v>0</v>
      </c>
      <c r="BL27" s="145"/>
      <c r="BM27" s="145"/>
      <c r="BN27" s="145"/>
    </row>
    <row r="28" spans="1:66" ht="4.5" customHeight="1">
      <c r="A28" s="84"/>
      <c r="B28" s="106"/>
      <c r="C28" s="107"/>
      <c r="D28" s="107"/>
      <c r="E28" s="107"/>
      <c r="F28" s="107"/>
      <c r="G28" s="107"/>
      <c r="H28" s="107"/>
      <c r="I28" s="103"/>
      <c r="J28" s="104"/>
      <c r="K28" s="104"/>
      <c r="L28" s="104"/>
      <c r="M28" s="104"/>
      <c r="N28" s="104"/>
      <c r="O28" s="98"/>
      <c r="P28" s="147"/>
      <c r="Q28" s="121"/>
      <c r="R28" s="101"/>
      <c r="S28" s="101"/>
      <c r="T28" s="98"/>
      <c r="U28" s="76"/>
      <c r="V28" s="98"/>
      <c r="W28" s="124"/>
      <c r="X28" s="127"/>
      <c r="Y28" s="134"/>
      <c r="Z28" s="95"/>
      <c r="AA28" s="81"/>
      <c r="AB28" s="143"/>
      <c r="AC28" s="95"/>
      <c r="AD28" s="152"/>
      <c r="AE28" s="134"/>
      <c r="AF28" s="131"/>
      <c r="AG28" s="131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6"/>
      <c r="AS28" s="46"/>
      <c r="AT28" s="44"/>
      <c r="AU28" s="44"/>
      <c r="AV28" s="39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</row>
    <row r="29" spans="1:63" ht="31.5" customHeight="1">
      <c r="A29" s="78"/>
      <c r="B29" s="108"/>
      <c r="C29" s="109"/>
      <c r="D29" s="109"/>
      <c r="E29" s="109"/>
      <c r="F29" s="109"/>
      <c r="G29" s="109"/>
      <c r="H29" s="109"/>
      <c r="I29" s="99"/>
      <c r="J29" s="105"/>
      <c r="K29" s="105"/>
      <c r="L29" s="105"/>
      <c r="M29" s="105"/>
      <c r="N29" s="105"/>
      <c r="O29" s="99"/>
      <c r="P29" s="148"/>
      <c r="Q29" s="122"/>
      <c r="R29" s="102"/>
      <c r="S29" s="102"/>
      <c r="T29" s="99"/>
      <c r="U29" s="96"/>
      <c r="V29" s="99"/>
      <c r="W29" s="125"/>
      <c r="X29" s="128"/>
      <c r="Y29" s="135"/>
      <c r="Z29" s="79"/>
      <c r="AA29" s="82"/>
      <c r="AB29" s="144"/>
      <c r="AC29" s="79"/>
      <c r="AD29" s="153"/>
      <c r="AE29" s="135"/>
      <c r="AF29" s="132"/>
      <c r="AG29" s="132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6"/>
      <c r="AS29" s="46"/>
      <c r="AT29" s="44"/>
      <c r="AU29" s="44"/>
      <c r="AV29" s="39"/>
      <c r="AW29" s="145"/>
      <c r="AX29" s="45">
        <f>IF(Y29="",0,10050)</f>
        <v>0</v>
      </c>
      <c r="AY29" s="45">
        <f>IF(Z29="",0,10100)</f>
        <v>0</v>
      </c>
      <c r="AZ29" s="45">
        <f>IF(AA29="",0,10200)</f>
        <v>0</v>
      </c>
      <c r="BA29" s="45">
        <f>IF(AB29="",0,10400)</f>
        <v>0</v>
      </c>
      <c r="BB29" s="45">
        <f>IF(AC29="",0,11500)</f>
        <v>0</v>
      </c>
      <c r="BC29" s="45">
        <f>IF(AD29="",0,20100)</f>
        <v>0</v>
      </c>
      <c r="BD29" s="45">
        <f>IF(AF29="",0,20200)</f>
        <v>0</v>
      </c>
      <c r="BE29" s="45">
        <f>IF(AG29="",0,30100)</f>
        <v>0</v>
      </c>
      <c r="BF29" s="45">
        <f>IF(AH29="",0,30200)</f>
        <v>0</v>
      </c>
      <c r="BG29" s="45">
        <f>IF(AI29="",0,40100)</f>
        <v>0</v>
      </c>
      <c r="BH29" s="45">
        <f>IF(AJ29="",0,40200)</f>
        <v>0</v>
      </c>
      <c r="BI29" s="45">
        <f>IF(AK29="",0,50200)</f>
        <v>0</v>
      </c>
      <c r="BJ29" s="45">
        <f>IF(AL29="",0,50400)</f>
        <v>0</v>
      </c>
      <c r="BK29" s="45">
        <f>SUM(AX29:BJ29)</f>
        <v>0</v>
      </c>
    </row>
    <row r="30" spans="1:66" ht="20.25" customHeight="1">
      <c r="A30" s="83" t="s">
        <v>45</v>
      </c>
      <c r="B30" s="112"/>
      <c r="C30" s="113"/>
      <c r="D30" s="113"/>
      <c r="E30" s="113"/>
      <c r="F30" s="113"/>
      <c r="G30" s="113"/>
      <c r="H30" s="113"/>
      <c r="I30" s="110"/>
      <c r="J30" s="111"/>
      <c r="K30" s="111"/>
      <c r="L30" s="111"/>
      <c r="M30" s="111"/>
      <c r="N30" s="111"/>
      <c r="O30" s="97"/>
      <c r="P30" s="146"/>
      <c r="Q30" s="120"/>
      <c r="R30" s="100"/>
      <c r="S30" s="100"/>
      <c r="T30" s="97"/>
      <c r="U30" s="77"/>
      <c r="V30" s="97"/>
      <c r="W30" s="123"/>
      <c r="X30" s="126"/>
      <c r="Y30" s="133"/>
      <c r="Z30" s="94"/>
      <c r="AA30" s="80"/>
      <c r="AB30" s="142"/>
      <c r="AC30" s="94"/>
      <c r="AD30" s="151"/>
      <c r="AE30" s="133"/>
      <c r="AF30" s="130"/>
      <c r="AG30" s="130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6"/>
      <c r="AS30" s="46"/>
      <c r="AT30" s="44"/>
      <c r="AU30" s="44"/>
      <c r="AV30" s="39"/>
      <c r="AW30" s="145">
        <f>IF(X30="",0,1)</f>
        <v>0</v>
      </c>
      <c r="AX30" s="145">
        <f>IF(Y30="",0,10050)</f>
        <v>0</v>
      </c>
      <c r="AY30" s="145">
        <f>IF(Z30="",0,10100)</f>
        <v>0</v>
      </c>
      <c r="AZ30" s="145">
        <f>IF(AA30="",0,10200)</f>
        <v>0</v>
      </c>
      <c r="BA30" s="145">
        <f>IF(AB30="",0,10400)</f>
        <v>0</v>
      </c>
      <c r="BB30" s="145">
        <f>IF(AC30="",0,11500)</f>
        <v>0</v>
      </c>
      <c r="BC30" s="145">
        <f>IF(AD30="",0,20100)</f>
        <v>0</v>
      </c>
      <c r="BD30" s="145">
        <f>IF(AF30="",0,20200)</f>
        <v>0</v>
      </c>
      <c r="BE30" s="145">
        <f>IF(AG30="",0,30100)</f>
        <v>0</v>
      </c>
      <c r="BF30" s="145">
        <f>IF(AH30="",0,30200)</f>
        <v>0</v>
      </c>
      <c r="BG30" s="145">
        <f>IF(AI30="",0,40100)</f>
        <v>0</v>
      </c>
      <c r="BH30" s="145">
        <f>IF(AJ30="",0,40200)</f>
        <v>0</v>
      </c>
      <c r="BI30" s="145">
        <f>IF(AK30="",0,50100)</f>
        <v>0</v>
      </c>
      <c r="BJ30" s="145">
        <f>IF(AL30="",0,50200)</f>
        <v>0</v>
      </c>
      <c r="BK30" s="145">
        <f>SUM(AX30:BJ31)</f>
        <v>0</v>
      </c>
      <c r="BL30" s="145"/>
      <c r="BM30" s="145"/>
      <c r="BN30" s="145"/>
    </row>
    <row r="31" spans="1:66" ht="4.5" customHeight="1">
      <c r="A31" s="84"/>
      <c r="B31" s="106"/>
      <c r="C31" s="107"/>
      <c r="D31" s="107"/>
      <c r="E31" s="107"/>
      <c r="F31" s="107"/>
      <c r="G31" s="107"/>
      <c r="H31" s="107"/>
      <c r="I31" s="103"/>
      <c r="J31" s="104"/>
      <c r="K31" s="104"/>
      <c r="L31" s="104"/>
      <c r="M31" s="104"/>
      <c r="N31" s="104"/>
      <c r="O31" s="98"/>
      <c r="P31" s="147"/>
      <c r="Q31" s="121"/>
      <c r="R31" s="101"/>
      <c r="S31" s="101"/>
      <c r="T31" s="98"/>
      <c r="U31" s="76"/>
      <c r="V31" s="98"/>
      <c r="W31" s="124"/>
      <c r="X31" s="127"/>
      <c r="Y31" s="134"/>
      <c r="Z31" s="95"/>
      <c r="AA31" s="81"/>
      <c r="AB31" s="143"/>
      <c r="AC31" s="95"/>
      <c r="AD31" s="152"/>
      <c r="AE31" s="134"/>
      <c r="AF31" s="131"/>
      <c r="AG31" s="131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6"/>
      <c r="AS31" s="46"/>
      <c r="AT31" s="44"/>
      <c r="AU31" s="44"/>
      <c r="AV31" s="39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</row>
    <row r="32" spans="1:63" ht="30" customHeight="1">
      <c r="A32" s="78"/>
      <c r="B32" s="108"/>
      <c r="C32" s="109"/>
      <c r="D32" s="109"/>
      <c r="E32" s="109"/>
      <c r="F32" s="109"/>
      <c r="G32" s="109"/>
      <c r="H32" s="109"/>
      <c r="I32" s="99"/>
      <c r="J32" s="105"/>
      <c r="K32" s="105"/>
      <c r="L32" s="105"/>
      <c r="M32" s="105"/>
      <c r="N32" s="105"/>
      <c r="O32" s="99"/>
      <c r="P32" s="148"/>
      <c r="Q32" s="122"/>
      <c r="R32" s="102"/>
      <c r="S32" s="102"/>
      <c r="T32" s="99"/>
      <c r="U32" s="96"/>
      <c r="V32" s="99"/>
      <c r="W32" s="125"/>
      <c r="X32" s="128"/>
      <c r="Y32" s="135"/>
      <c r="Z32" s="79"/>
      <c r="AA32" s="82"/>
      <c r="AB32" s="144"/>
      <c r="AC32" s="79"/>
      <c r="AD32" s="153"/>
      <c r="AE32" s="135"/>
      <c r="AF32" s="132"/>
      <c r="AG32" s="132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6"/>
      <c r="AS32" s="46"/>
      <c r="AT32" s="44"/>
      <c r="AU32" s="44"/>
      <c r="AV32" s="39"/>
      <c r="AW32" s="145"/>
      <c r="AX32" s="45">
        <f>IF(Y32="",0,10050)</f>
        <v>0</v>
      </c>
      <c r="AY32" s="45">
        <f>IF(Z32="",0,10100)</f>
        <v>0</v>
      </c>
      <c r="AZ32" s="45">
        <f>IF(AA32="",0,10200)</f>
        <v>0</v>
      </c>
      <c r="BA32" s="45">
        <f>IF(AB32="",0,10400)</f>
        <v>0</v>
      </c>
      <c r="BB32" s="45">
        <f>IF(AC32="",0,11500)</f>
        <v>0</v>
      </c>
      <c r="BC32" s="45">
        <f>IF(AD32="",0,20100)</f>
        <v>0</v>
      </c>
      <c r="BD32" s="45">
        <f>IF(AF32="",0,20200)</f>
        <v>0</v>
      </c>
      <c r="BE32" s="45">
        <f>IF(AG32="",0,30100)</f>
        <v>0</v>
      </c>
      <c r="BF32" s="45">
        <f>IF(AH32="",0,30200)</f>
        <v>0</v>
      </c>
      <c r="BG32" s="45">
        <f>IF(AI32="",0,40100)</f>
        <v>0</v>
      </c>
      <c r="BH32" s="45">
        <f>IF(AJ32="",0,40200)</f>
        <v>0</v>
      </c>
      <c r="BI32" s="45">
        <f>IF(AK32="",0,50200)</f>
        <v>0</v>
      </c>
      <c r="BJ32" s="45">
        <f>IF(AL32="",0,50400)</f>
        <v>0</v>
      </c>
      <c r="BK32" s="45">
        <f>SUM(AX32:BJ32)</f>
        <v>0</v>
      </c>
    </row>
    <row r="33" spans="1:66" ht="21" customHeight="1">
      <c r="A33" s="83" t="s">
        <v>46</v>
      </c>
      <c r="B33" s="112"/>
      <c r="C33" s="113"/>
      <c r="D33" s="113"/>
      <c r="E33" s="113"/>
      <c r="F33" s="113"/>
      <c r="G33" s="113"/>
      <c r="H33" s="113"/>
      <c r="I33" s="110"/>
      <c r="J33" s="111"/>
      <c r="K33" s="111"/>
      <c r="L33" s="111"/>
      <c r="M33" s="111"/>
      <c r="N33" s="111"/>
      <c r="O33" s="97"/>
      <c r="P33" s="146"/>
      <c r="Q33" s="120"/>
      <c r="R33" s="100"/>
      <c r="S33" s="100"/>
      <c r="T33" s="97"/>
      <c r="U33" s="77"/>
      <c r="V33" s="97"/>
      <c r="W33" s="123"/>
      <c r="X33" s="126"/>
      <c r="Y33" s="133"/>
      <c r="Z33" s="94"/>
      <c r="AA33" s="80"/>
      <c r="AB33" s="142"/>
      <c r="AC33" s="94"/>
      <c r="AD33" s="151"/>
      <c r="AE33" s="133"/>
      <c r="AF33" s="130"/>
      <c r="AG33" s="130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39"/>
      <c r="AW33" s="145">
        <f>IF(X33="",0,1)</f>
        <v>0</v>
      </c>
      <c r="AX33" s="145">
        <f>IF(Y33="",0,10050)</f>
        <v>0</v>
      </c>
      <c r="AY33" s="145">
        <f>IF(Z33="",0,10100)</f>
        <v>0</v>
      </c>
      <c r="AZ33" s="145">
        <f>IF(AA33="",0,10200)</f>
        <v>0</v>
      </c>
      <c r="BA33" s="145">
        <f>IF(AB33="",0,10400)</f>
        <v>0</v>
      </c>
      <c r="BB33" s="145">
        <f>IF(AC33="",0,11500)</f>
        <v>0</v>
      </c>
      <c r="BC33" s="145">
        <f>IF(AD33="",0,20100)</f>
        <v>0</v>
      </c>
      <c r="BD33" s="145">
        <f>IF(AF33="",0,20200)</f>
        <v>0</v>
      </c>
      <c r="BE33" s="145">
        <f>IF(AG33="",0,30100)</f>
        <v>0</v>
      </c>
      <c r="BF33" s="145">
        <f>IF(AH33="",0,30200)</f>
        <v>0</v>
      </c>
      <c r="BG33" s="145">
        <f>IF(AI33="",0,40100)</f>
        <v>0</v>
      </c>
      <c r="BH33" s="145">
        <f>IF(AJ33="",0,40200)</f>
        <v>0</v>
      </c>
      <c r="BI33" s="145">
        <f>IF(AK33="",0,50100)</f>
        <v>0</v>
      </c>
      <c r="BJ33" s="145">
        <f>IF(AL33="",0,50200)</f>
        <v>0</v>
      </c>
      <c r="BK33" s="145">
        <f>SUM(AX33:BJ34)</f>
        <v>0</v>
      </c>
      <c r="BL33" s="145"/>
      <c r="BM33" s="145"/>
      <c r="BN33" s="145"/>
    </row>
    <row r="34" spans="1:66" ht="4.5" customHeight="1">
      <c r="A34" s="84"/>
      <c r="B34" s="106"/>
      <c r="C34" s="107"/>
      <c r="D34" s="107"/>
      <c r="E34" s="107"/>
      <c r="F34" s="107"/>
      <c r="G34" s="107"/>
      <c r="H34" s="107"/>
      <c r="I34" s="103"/>
      <c r="J34" s="104"/>
      <c r="K34" s="104"/>
      <c r="L34" s="104"/>
      <c r="M34" s="104"/>
      <c r="N34" s="104"/>
      <c r="O34" s="98"/>
      <c r="P34" s="147"/>
      <c r="Q34" s="121"/>
      <c r="R34" s="101"/>
      <c r="S34" s="101"/>
      <c r="T34" s="98"/>
      <c r="U34" s="76"/>
      <c r="V34" s="98"/>
      <c r="W34" s="124"/>
      <c r="X34" s="127"/>
      <c r="Y34" s="134"/>
      <c r="Z34" s="95"/>
      <c r="AA34" s="81"/>
      <c r="AB34" s="143"/>
      <c r="AC34" s="95"/>
      <c r="AD34" s="152"/>
      <c r="AE34" s="134"/>
      <c r="AF34" s="131"/>
      <c r="AG34" s="131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39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</row>
    <row r="35" spans="1:63" ht="30.75" customHeight="1">
      <c r="A35" s="78"/>
      <c r="B35" s="108"/>
      <c r="C35" s="109"/>
      <c r="D35" s="109"/>
      <c r="E35" s="109"/>
      <c r="F35" s="109"/>
      <c r="G35" s="109"/>
      <c r="H35" s="109"/>
      <c r="I35" s="99"/>
      <c r="J35" s="105"/>
      <c r="K35" s="105"/>
      <c r="L35" s="105"/>
      <c r="M35" s="105"/>
      <c r="N35" s="105"/>
      <c r="O35" s="99"/>
      <c r="P35" s="148"/>
      <c r="Q35" s="122"/>
      <c r="R35" s="102"/>
      <c r="S35" s="102"/>
      <c r="T35" s="99"/>
      <c r="U35" s="96"/>
      <c r="V35" s="99"/>
      <c r="W35" s="125"/>
      <c r="X35" s="128"/>
      <c r="Y35" s="135"/>
      <c r="Z35" s="79"/>
      <c r="AA35" s="82"/>
      <c r="AB35" s="144"/>
      <c r="AC35" s="79"/>
      <c r="AD35" s="153"/>
      <c r="AE35" s="135"/>
      <c r="AF35" s="132"/>
      <c r="AG35" s="132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39"/>
      <c r="AW35" s="145"/>
      <c r="AX35" s="45">
        <f>IF(Y35="",0,10050)</f>
        <v>0</v>
      </c>
      <c r="AY35" s="45">
        <f>IF(Z35="",0,10100)</f>
        <v>0</v>
      </c>
      <c r="AZ35" s="45">
        <f>IF(AA35="",0,10200)</f>
        <v>0</v>
      </c>
      <c r="BA35" s="45">
        <f>IF(AB35="",0,10400)</f>
        <v>0</v>
      </c>
      <c r="BB35" s="45">
        <f>IF(AC35="",0,11500)</f>
        <v>0</v>
      </c>
      <c r="BC35" s="45">
        <f>IF(AD35="",0,20100)</f>
        <v>0</v>
      </c>
      <c r="BD35" s="45">
        <f>IF(AF35="",0,20200)</f>
        <v>0</v>
      </c>
      <c r="BE35" s="45">
        <f>IF(AG35="",0,30100)</f>
        <v>0</v>
      </c>
      <c r="BF35" s="45">
        <f>IF(AH35="",0,30200)</f>
        <v>0</v>
      </c>
      <c r="BG35" s="45">
        <f>IF(AI35="",0,40100)</f>
        <v>0</v>
      </c>
      <c r="BH35" s="45">
        <f>IF(AJ35="",0,40200)</f>
        <v>0</v>
      </c>
      <c r="BI35" s="45">
        <f>IF(AK35="",0,50200)</f>
        <v>0</v>
      </c>
      <c r="BJ35" s="45">
        <f>IF(AL35="",0,50400)</f>
        <v>0</v>
      </c>
      <c r="BK35" s="45">
        <f>SUM(AX35:BJ35)</f>
        <v>0</v>
      </c>
    </row>
    <row r="36" spans="1:66" ht="21" customHeight="1">
      <c r="A36" s="83" t="s">
        <v>47</v>
      </c>
      <c r="B36" s="112"/>
      <c r="C36" s="113"/>
      <c r="D36" s="113"/>
      <c r="E36" s="113"/>
      <c r="F36" s="113"/>
      <c r="G36" s="113"/>
      <c r="H36" s="113"/>
      <c r="I36" s="110"/>
      <c r="J36" s="111"/>
      <c r="K36" s="111"/>
      <c r="L36" s="111"/>
      <c r="M36" s="111"/>
      <c r="N36" s="111"/>
      <c r="O36" s="97"/>
      <c r="P36" s="146"/>
      <c r="Q36" s="120"/>
      <c r="R36" s="100"/>
      <c r="S36" s="100"/>
      <c r="T36" s="97"/>
      <c r="U36" s="77"/>
      <c r="V36" s="97"/>
      <c r="W36" s="123"/>
      <c r="X36" s="126"/>
      <c r="Y36" s="133"/>
      <c r="Z36" s="94"/>
      <c r="AA36" s="80"/>
      <c r="AB36" s="142"/>
      <c r="AC36" s="94"/>
      <c r="AD36" s="151"/>
      <c r="AE36" s="133"/>
      <c r="AF36" s="130"/>
      <c r="AG36" s="130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39"/>
      <c r="AW36" s="145">
        <f>IF(X36="",0,1)</f>
        <v>0</v>
      </c>
      <c r="AX36" s="145">
        <f>IF(Y36="",0,10050)</f>
        <v>0</v>
      </c>
      <c r="AY36" s="145">
        <f>IF(Z36="",0,10100)</f>
        <v>0</v>
      </c>
      <c r="AZ36" s="145">
        <f>IF(AA36="",0,10200)</f>
        <v>0</v>
      </c>
      <c r="BA36" s="145">
        <f>IF(AB36="",0,10400)</f>
        <v>0</v>
      </c>
      <c r="BB36" s="145">
        <f>IF(AC36="",0,11500)</f>
        <v>0</v>
      </c>
      <c r="BC36" s="145">
        <f>IF(AD36="",0,20100)</f>
        <v>0</v>
      </c>
      <c r="BD36" s="145">
        <f>IF(AF36="",0,20200)</f>
        <v>0</v>
      </c>
      <c r="BE36" s="145">
        <f>IF(AG36="",0,30100)</f>
        <v>0</v>
      </c>
      <c r="BF36" s="145">
        <f>IF(AH36="",0,30200)</f>
        <v>0</v>
      </c>
      <c r="BG36" s="145">
        <f>IF(AI36="",0,40100)</f>
        <v>0</v>
      </c>
      <c r="BH36" s="145">
        <f>IF(AJ36="",0,40200)</f>
        <v>0</v>
      </c>
      <c r="BI36" s="145">
        <f>IF(AK36="",0,50100)</f>
        <v>0</v>
      </c>
      <c r="BJ36" s="145">
        <f>IF(AL36="",0,50200)</f>
        <v>0</v>
      </c>
      <c r="BK36" s="145">
        <f>SUM(AX36:BJ37)</f>
        <v>0</v>
      </c>
      <c r="BL36" s="145"/>
      <c r="BM36" s="145"/>
      <c r="BN36" s="145"/>
    </row>
    <row r="37" spans="1:66" ht="4.5" customHeight="1">
      <c r="A37" s="84"/>
      <c r="B37" s="106"/>
      <c r="C37" s="107"/>
      <c r="D37" s="107"/>
      <c r="E37" s="107"/>
      <c r="F37" s="107"/>
      <c r="G37" s="107"/>
      <c r="H37" s="107"/>
      <c r="I37" s="103"/>
      <c r="J37" s="104"/>
      <c r="K37" s="104"/>
      <c r="L37" s="104"/>
      <c r="M37" s="104"/>
      <c r="N37" s="104"/>
      <c r="O37" s="98"/>
      <c r="P37" s="147"/>
      <c r="Q37" s="121"/>
      <c r="R37" s="101"/>
      <c r="S37" s="101"/>
      <c r="T37" s="98"/>
      <c r="U37" s="76"/>
      <c r="V37" s="98"/>
      <c r="W37" s="124"/>
      <c r="X37" s="127"/>
      <c r="Y37" s="134"/>
      <c r="Z37" s="95"/>
      <c r="AA37" s="81"/>
      <c r="AB37" s="143"/>
      <c r="AC37" s="95"/>
      <c r="AD37" s="152"/>
      <c r="AE37" s="134"/>
      <c r="AF37" s="131"/>
      <c r="AG37" s="131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39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</row>
    <row r="38" spans="1:63" ht="30.75" customHeight="1">
      <c r="A38" s="78"/>
      <c r="B38" s="108"/>
      <c r="C38" s="109"/>
      <c r="D38" s="109"/>
      <c r="E38" s="109"/>
      <c r="F38" s="109"/>
      <c r="G38" s="109"/>
      <c r="H38" s="109"/>
      <c r="I38" s="99"/>
      <c r="J38" s="105"/>
      <c r="K38" s="105"/>
      <c r="L38" s="105"/>
      <c r="M38" s="105"/>
      <c r="N38" s="105"/>
      <c r="O38" s="99"/>
      <c r="P38" s="148"/>
      <c r="Q38" s="122"/>
      <c r="R38" s="102"/>
      <c r="S38" s="102"/>
      <c r="T38" s="99"/>
      <c r="U38" s="96"/>
      <c r="V38" s="99"/>
      <c r="W38" s="125"/>
      <c r="X38" s="128"/>
      <c r="Y38" s="135"/>
      <c r="Z38" s="79"/>
      <c r="AA38" s="82"/>
      <c r="AB38" s="144"/>
      <c r="AC38" s="79"/>
      <c r="AD38" s="153"/>
      <c r="AE38" s="135"/>
      <c r="AF38" s="132"/>
      <c r="AG38" s="132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39"/>
      <c r="AW38" s="145"/>
      <c r="AX38" s="45">
        <f>IF(Y38="",0,10050)</f>
        <v>0</v>
      </c>
      <c r="AY38" s="45">
        <f>IF(Z38="",0,10100)</f>
        <v>0</v>
      </c>
      <c r="AZ38" s="45">
        <f>IF(AA38="",0,10200)</f>
        <v>0</v>
      </c>
      <c r="BA38" s="45">
        <f>IF(AB38="",0,10400)</f>
        <v>0</v>
      </c>
      <c r="BB38" s="45">
        <f>IF(AC38="",0,11500)</f>
        <v>0</v>
      </c>
      <c r="BC38" s="45">
        <f>IF(AD38="",0,20100)</f>
        <v>0</v>
      </c>
      <c r="BD38" s="45">
        <f>IF(AF38="",0,20200)</f>
        <v>0</v>
      </c>
      <c r="BE38" s="45">
        <f>IF(AG38="",0,30100)</f>
        <v>0</v>
      </c>
      <c r="BF38" s="45">
        <f>IF(AH38="",0,30200)</f>
        <v>0</v>
      </c>
      <c r="BG38" s="45">
        <f>IF(AI38="",0,40100)</f>
        <v>0</v>
      </c>
      <c r="BH38" s="45">
        <f>IF(AJ38="",0,40200)</f>
        <v>0</v>
      </c>
      <c r="BI38" s="45">
        <f>IF(AK38="",0,50200)</f>
        <v>0</v>
      </c>
      <c r="BJ38" s="45">
        <f>IF(AL38="",0,50400)</f>
        <v>0</v>
      </c>
      <c r="BK38" s="45">
        <f>SUM(AX38:BJ38)</f>
        <v>0</v>
      </c>
    </row>
    <row r="39" spans="1:66" ht="21" customHeight="1">
      <c r="A39" s="83" t="s">
        <v>48</v>
      </c>
      <c r="B39" s="112"/>
      <c r="C39" s="113"/>
      <c r="D39" s="113"/>
      <c r="E39" s="113"/>
      <c r="F39" s="113"/>
      <c r="G39" s="113"/>
      <c r="H39" s="113"/>
      <c r="I39" s="110"/>
      <c r="J39" s="111"/>
      <c r="K39" s="111"/>
      <c r="L39" s="111"/>
      <c r="M39" s="111"/>
      <c r="N39" s="111"/>
      <c r="O39" s="97"/>
      <c r="P39" s="146"/>
      <c r="Q39" s="120"/>
      <c r="R39" s="100"/>
      <c r="S39" s="100"/>
      <c r="T39" s="97"/>
      <c r="U39" s="77"/>
      <c r="V39" s="97"/>
      <c r="W39" s="123"/>
      <c r="X39" s="126"/>
      <c r="Y39" s="133"/>
      <c r="Z39" s="94"/>
      <c r="AA39" s="80"/>
      <c r="AB39" s="142"/>
      <c r="AC39" s="94"/>
      <c r="AD39" s="151"/>
      <c r="AE39" s="133"/>
      <c r="AF39" s="130"/>
      <c r="AG39" s="130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39"/>
      <c r="AW39" s="145">
        <f>IF(X39="",0,1)</f>
        <v>0</v>
      </c>
      <c r="AX39" s="145">
        <f>IF(Y39="",0,10050)</f>
        <v>0</v>
      </c>
      <c r="AY39" s="145">
        <f>IF(Z39="",0,10100)</f>
        <v>0</v>
      </c>
      <c r="AZ39" s="145">
        <f>IF(AA39="",0,10200)</f>
        <v>0</v>
      </c>
      <c r="BA39" s="145">
        <f>IF(AB39="",0,10400)</f>
        <v>0</v>
      </c>
      <c r="BB39" s="145">
        <f>IF(AC39="",0,11500)</f>
        <v>0</v>
      </c>
      <c r="BC39" s="145">
        <f>IF(AD39="",0,20100)</f>
        <v>0</v>
      </c>
      <c r="BD39" s="145">
        <f>IF(AF39="",0,20200)</f>
        <v>0</v>
      </c>
      <c r="BE39" s="145">
        <f>IF(AG39="",0,30100)</f>
        <v>0</v>
      </c>
      <c r="BF39" s="145">
        <f>IF(AH39="",0,30200)</f>
        <v>0</v>
      </c>
      <c r="BG39" s="145">
        <f>IF(AI39="",0,40100)</f>
        <v>0</v>
      </c>
      <c r="BH39" s="145">
        <f>IF(AJ39="",0,40200)</f>
        <v>0</v>
      </c>
      <c r="BI39" s="145">
        <f>IF(AK39="",0,50100)</f>
        <v>0</v>
      </c>
      <c r="BJ39" s="145">
        <f>IF(AL39="",0,50200)</f>
        <v>0</v>
      </c>
      <c r="BK39" s="145">
        <f>SUM(AX39:BJ40)</f>
        <v>0</v>
      </c>
      <c r="BL39" s="145"/>
      <c r="BM39" s="145"/>
      <c r="BN39" s="145"/>
    </row>
    <row r="40" spans="1:66" ht="4.5" customHeight="1">
      <c r="A40" s="84"/>
      <c r="B40" s="106"/>
      <c r="C40" s="107"/>
      <c r="D40" s="107"/>
      <c r="E40" s="107"/>
      <c r="F40" s="107"/>
      <c r="G40" s="107"/>
      <c r="H40" s="107"/>
      <c r="I40" s="103"/>
      <c r="J40" s="104"/>
      <c r="K40" s="104"/>
      <c r="L40" s="104"/>
      <c r="M40" s="104"/>
      <c r="N40" s="104"/>
      <c r="O40" s="98"/>
      <c r="P40" s="147"/>
      <c r="Q40" s="121"/>
      <c r="R40" s="101"/>
      <c r="S40" s="101"/>
      <c r="T40" s="98"/>
      <c r="U40" s="76"/>
      <c r="V40" s="98"/>
      <c r="W40" s="124"/>
      <c r="X40" s="127"/>
      <c r="Y40" s="134"/>
      <c r="Z40" s="95"/>
      <c r="AA40" s="81"/>
      <c r="AB40" s="143"/>
      <c r="AC40" s="95"/>
      <c r="AD40" s="152"/>
      <c r="AE40" s="134"/>
      <c r="AF40" s="131"/>
      <c r="AG40" s="131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39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</row>
    <row r="41" spans="1:63" ht="30.75" customHeight="1">
      <c r="A41" s="78"/>
      <c r="B41" s="108"/>
      <c r="C41" s="109"/>
      <c r="D41" s="109"/>
      <c r="E41" s="109"/>
      <c r="F41" s="109"/>
      <c r="G41" s="109"/>
      <c r="H41" s="109"/>
      <c r="I41" s="99"/>
      <c r="J41" s="105"/>
      <c r="K41" s="105"/>
      <c r="L41" s="105"/>
      <c r="M41" s="105"/>
      <c r="N41" s="105"/>
      <c r="O41" s="99"/>
      <c r="P41" s="148"/>
      <c r="Q41" s="122"/>
      <c r="R41" s="102"/>
      <c r="S41" s="102"/>
      <c r="T41" s="99"/>
      <c r="U41" s="96"/>
      <c r="V41" s="99"/>
      <c r="W41" s="125"/>
      <c r="X41" s="128"/>
      <c r="Y41" s="135"/>
      <c r="Z41" s="79"/>
      <c r="AA41" s="82"/>
      <c r="AB41" s="144"/>
      <c r="AC41" s="79"/>
      <c r="AD41" s="153"/>
      <c r="AE41" s="135"/>
      <c r="AF41" s="132"/>
      <c r="AG41" s="132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39"/>
      <c r="AW41" s="145"/>
      <c r="AX41" s="45">
        <f>IF(Y41="",0,10050)</f>
        <v>0</v>
      </c>
      <c r="AY41" s="45">
        <f>IF(Z41="",0,10100)</f>
        <v>0</v>
      </c>
      <c r="AZ41" s="45">
        <f>IF(AA41="",0,10200)</f>
        <v>0</v>
      </c>
      <c r="BA41" s="45">
        <f>IF(AB41="",0,10400)</f>
        <v>0</v>
      </c>
      <c r="BB41" s="45">
        <f>IF(AC41="",0,11500)</f>
        <v>0</v>
      </c>
      <c r="BC41" s="45">
        <f>IF(AD41="",0,20100)</f>
        <v>0</v>
      </c>
      <c r="BD41" s="45">
        <f>IF(AF41="",0,20200)</f>
        <v>0</v>
      </c>
      <c r="BE41" s="45">
        <f>IF(AG41="",0,30100)</f>
        <v>0</v>
      </c>
      <c r="BF41" s="45">
        <f>IF(AH41="",0,30200)</f>
        <v>0</v>
      </c>
      <c r="BG41" s="45">
        <f>IF(AI41="",0,40100)</f>
        <v>0</v>
      </c>
      <c r="BH41" s="45">
        <f>IF(AJ41="",0,40200)</f>
        <v>0</v>
      </c>
      <c r="BI41" s="45">
        <f>IF(AK41="",0,50200)</f>
        <v>0</v>
      </c>
      <c r="BJ41" s="45">
        <f>IF(AL41="",0,50400)</f>
        <v>0</v>
      </c>
      <c r="BK41" s="45">
        <f>SUM(AX41:BJ41)</f>
        <v>0</v>
      </c>
    </row>
    <row r="42" spans="1:66" ht="21.75" customHeight="1">
      <c r="A42" s="83" t="s">
        <v>49</v>
      </c>
      <c r="B42" s="112"/>
      <c r="C42" s="113"/>
      <c r="D42" s="113"/>
      <c r="E42" s="113"/>
      <c r="F42" s="113"/>
      <c r="G42" s="113"/>
      <c r="H42" s="113"/>
      <c r="I42" s="110"/>
      <c r="J42" s="111"/>
      <c r="K42" s="111"/>
      <c r="L42" s="111"/>
      <c r="M42" s="111"/>
      <c r="N42" s="111"/>
      <c r="O42" s="97"/>
      <c r="P42" s="146"/>
      <c r="Q42" s="120"/>
      <c r="R42" s="100"/>
      <c r="S42" s="100"/>
      <c r="T42" s="97"/>
      <c r="U42" s="77"/>
      <c r="V42" s="97"/>
      <c r="W42" s="123"/>
      <c r="X42" s="126"/>
      <c r="Y42" s="133"/>
      <c r="Z42" s="94"/>
      <c r="AA42" s="80"/>
      <c r="AB42" s="142"/>
      <c r="AC42" s="94"/>
      <c r="AD42" s="151"/>
      <c r="AE42" s="133"/>
      <c r="AF42" s="130"/>
      <c r="AG42" s="130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39"/>
      <c r="AW42" s="145">
        <f>IF(X42="",0,1)</f>
        <v>0</v>
      </c>
      <c r="AX42" s="145">
        <f>IF(Y42="",0,10050)</f>
        <v>0</v>
      </c>
      <c r="AY42" s="145">
        <f>IF(Z42="",0,10100)</f>
        <v>0</v>
      </c>
      <c r="AZ42" s="145">
        <f>IF(AA42="",0,10200)</f>
        <v>0</v>
      </c>
      <c r="BA42" s="145">
        <f>IF(AB42="",0,10400)</f>
        <v>0</v>
      </c>
      <c r="BB42" s="145">
        <f>IF(AC42="",0,11500)</f>
        <v>0</v>
      </c>
      <c r="BC42" s="145">
        <f>IF(AD42="",0,20100)</f>
        <v>0</v>
      </c>
      <c r="BD42" s="145">
        <f>IF(AF42="",0,20200)</f>
        <v>0</v>
      </c>
      <c r="BE42" s="145">
        <f>IF(AG42="",0,30100)</f>
        <v>0</v>
      </c>
      <c r="BF42" s="145">
        <f>IF(AH42="",0,30200)</f>
        <v>0</v>
      </c>
      <c r="BG42" s="145">
        <f>IF(AI42="",0,40100)</f>
        <v>0</v>
      </c>
      <c r="BH42" s="145">
        <f>IF(AJ42="",0,40200)</f>
        <v>0</v>
      </c>
      <c r="BI42" s="145">
        <f>IF(AK42="",0,50100)</f>
        <v>0</v>
      </c>
      <c r="BJ42" s="145">
        <f>IF(AL42="",0,50200)</f>
        <v>0</v>
      </c>
      <c r="BK42" s="145">
        <f>SUM(AX42:BJ43)</f>
        <v>0</v>
      </c>
      <c r="BL42" s="145"/>
      <c r="BM42" s="145"/>
      <c r="BN42" s="145"/>
    </row>
    <row r="43" spans="1:66" ht="4.5" customHeight="1">
      <c r="A43" s="84"/>
      <c r="B43" s="106"/>
      <c r="C43" s="107"/>
      <c r="D43" s="107"/>
      <c r="E43" s="107"/>
      <c r="F43" s="107"/>
      <c r="G43" s="107"/>
      <c r="H43" s="107"/>
      <c r="I43" s="103"/>
      <c r="J43" s="104"/>
      <c r="K43" s="104"/>
      <c r="L43" s="104"/>
      <c r="M43" s="104"/>
      <c r="N43" s="104"/>
      <c r="O43" s="98"/>
      <c r="P43" s="147"/>
      <c r="Q43" s="121"/>
      <c r="R43" s="101"/>
      <c r="S43" s="101"/>
      <c r="T43" s="98"/>
      <c r="U43" s="76"/>
      <c r="V43" s="98"/>
      <c r="W43" s="124"/>
      <c r="X43" s="127"/>
      <c r="Y43" s="134"/>
      <c r="Z43" s="95"/>
      <c r="AA43" s="81"/>
      <c r="AB43" s="143"/>
      <c r="AC43" s="95"/>
      <c r="AD43" s="152"/>
      <c r="AE43" s="134"/>
      <c r="AF43" s="131"/>
      <c r="AG43" s="131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39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</row>
    <row r="44" spans="1:63" ht="29.25" customHeight="1">
      <c r="A44" s="78"/>
      <c r="B44" s="108"/>
      <c r="C44" s="109"/>
      <c r="D44" s="109"/>
      <c r="E44" s="109"/>
      <c r="F44" s="109"/>
      <c r="G44" s="109"/>
      <c r="H44" s="109"/>
      <c r="I44" s="99"/>
      <c r="J44" s="105"/>
      <c r="K44" s="105"/>
      <c r="L44" s="105"/>
      <c r="M44" s="105"/>
      <c r="N44" s="105"/>
      <c r="O44" s="99"/>
      <c r="P44" s="148"/>
      <c r="Q44" s="122"/>
      <c r="R44" s="102"/>
      <c r="S44" s="102"/>
      <c r="T44" s="99"/>
      <c r="U44" s="96"/>
      <c r="V44" s="99"/>
      <c r="W44" s="125"/>
      <c r="X44" s="128"/>
      <c r="Y44" s="135"/>
      <c r="Z44" s="79"/>
      <c r="AA44" s="82"/>
      <c r="AB44" s="144"/>
      <c r="AC44" s="79"/>
      <c r="AD44" s="153"/>
      <c r="AE44" s="135"/>
      <c r="AF44" s="132"/>
      <c r="AG44" s="132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39"/>
      <c r="AW44" s="145"/>
      <c r="AX44" s="45">
        <f>IF(Y44="",0,10050)</f>
        <v>0</v>
      </c>
      <c r="AY44" s="45">
        <f>IF(Z44="",0,10100)</f>
        <v>0</v>
      </c>
      <c r="AZ44" s="45">
        <f>IF(AA44="",0,10200)</f>
        <v>0</v>
      </c>
      <c r="BA44" s="45">
        <f>IF(AB44="",0,10400)</f>
        <v>0</v>
      </c>
      <c r="BB44" s="45">
        <f>IF(AC44="",0,11500)</f>
        <v>0</v>
      </c>
      <c r="BC44" s="45">
        <f>IF(AD44="",0,20100)</f>
        <v>0</v>
      </c>
      <c r="BD44" s="45">
        <f>IF(AF44="",0,20200)</f>
        <v>0</v>
      </c>
      <c r="BE44" s="45">
        <f>IF(AG44="",0,30100)</f>
        <v>0</v>
      </c>
      <c r="BF44" s="45">
        <f>IF(AH44="",0,30200)</f>
        <v>0</v>
      </c>
      <c r="BG44" s="45">
        <f>IF(AI44="",0,40100)</f>
        <v>0</v>
      </c>
      <c r="BH44" s="45">
        <f>IF(AJ44="",0,40200)</f>
        <v>0</v>
      </c>
      <c r="BI44" s="45">
        <f>IF(AK44="",0,50200)</f>
        <v>0</v>
      </c>
      <c r="BJ44" s="45">
        <f>IF(AL44="",0,50400)</f>
        <v>0</v>
      </c>
      <c r="BK44" s="45">
        <f>SUM(AX44:BJ44)</f>
        <v>0</v>
      </c>
    </row>
    <row r="45" spans="1:66" ht="20.25" customHeight="1">
      <c r="A45" s="83" t="s">
        <v>0</v>
      </c>
      <c r="B45" s="112"/>
      <c r="C45" s="113"/>
      <c r="D45" s="113"/>
      <c r="E45" s="113"/>
      <c r="F45" s="113"/>
      <c r="G45" s="113"/>
      <c r="H45" s="113"/>
      <c r="I45" s="110"/>
      <c r="J45" s="111"/>
      <c r="K45" s="111"/>
      <c r="L45" s="111"/>
      <c r="M45" s="111"/>
      <c r="N45" s="111"/>
      <c r="O45" s="97"/>
      <c r="P45" s="146"/>
      <c r="Q45" s="120"/>
      <c r="R45" s="100"/>
      <c r="S45" s="100"/>
      <c r="T45" s="97"/>
      <c r="U45" s="77"/>
      <c r="V45" s="97"/>
      <c r="W45" s="123"/>
      <c r="X45" s="126"/>
      <c r="Y45" s="133"/>
      <c r="Z45" s="94"/>
      <c r="AA45" s="80"/>
      <c r="AB45" s="142"/>
      <c r="AC45" s="94"/>
      <c r="AD45" s="151"/>
      <c r="AE45" s="133"/>
      <c r="AF45" s="130"/>
      <c r="AG45" s="130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39"/>
      <c r="AW45" s="145">
        <f>IF(X45="",0,1)</f>
        <v>0</v>
      </c>
      <c r="AX45" s="145">
        <f>IF(Y45="",0,10050)</f>
        <v>0</v>
      </c>
      <c r="AY45" s="145">
        <f>IF(Z45="",0,10100)</f>
        <v>0</v>
      </c>
      <c r="AZ45" s="145">
        <f>IF(AA45="",0,10200)</f>
        <v>0</v>
      </c>
      <c r="BA45" s="145">
        <f>IF(AB45="",0,10400)</f>
        <v>0</v>
      </c>
      <c r="BB45" s="145">
        <f>IF(AC45="",0,11500)</f>
        <v>0</v>
      </c>
      <c r="BC45" s="145">
        <f>IF(AD45="",0,20100)</f>
        <v>0</v>
      </c>
      <c r="BD45" s="145">
        <f>IF(AF45="",0,20200)</f>
        <v>0</v>
      </c>
      <c r="BE45" s="145">
        <f>IF(AG45="",0,30100)</f>
        <v>0</v>
      </c>
      <c r="BF45" s="145">
        <f>IF(AH45="",0,30200)</f>
        <v>0</v>
      </c>
      <c r="BG45" s="145">
        <f>IF(AI45="",0,40100)</f>
        <v>0</v>
      </c>
      <c r="BH45" s="145">
        <f>IF(AJ45="",0,40200)</f>
        <v>0</v>
      </c>
      <c r="BI45" s="145">
        <f>IF(AK45="",0,50100)</f>
        <v>0</v>
      </c>
      <c r="BJ45" s="145">
        <f>IF(AL45="",0,50200)</f>
        <v>0</v>
      </c>
      <c r="BK45" s="145">
        <f>SUM(AX45:BJ46)</f>
        <v>0</v>
      </c>
      <c r="BL45" s="145"/>
      <c r="BM45" s="145"/>
      <c r="BN45" s="145"/>
    </row>
    <row r="46" spans="1:66" ht="4.5" customHeight="1">
      <c r="A46" s="84"/>
      <c r="B46" s="106"/>
      <c r="C46" s="107"/>
      <c r="D46" s="107"/>
      <c r="E46" s="107"/>
      <c r="F46" s="107"/>
      <c r="G46" s="107"/>
      <c r="H46" s="107"/>
      <c r="I46" s="103"/>
      <c r="J46" s="104"/>
      <c r="K46" s="104"/>
      <c r="L46" s="104"/>
      <c r="M46" s="104"/>
      <c r="N46" s="104"/>
      <c r="O46" s="98"/>
      <c r="P46" s="147"/>
      <c r="Q46" s="121"/>
      <c r="R46" s="101"/>
      <c r="S46" s="101"/>
      <c r="T46" s="98"/>
      <c r="U46" s="76"/>
      <c r="V46" s="98"/>
      <c r="W46" s="124"/>
      <c r="X46" s="127"/>
      <c r="Y46" s="134"/>
      <c r="Z46" s="95"/>
      <c r="AA46" s="81"/>
      <c r="AB46" s="143"/>
      <c r="AC46" s="95"/>
      <c r="AD46" s="152"/>
      <c r="AE46" s="134"/>
      <c r="AF46" s="131"/>
      <c r="AG46" s="131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39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</row>
    <row r="47" spans="1:63" ht="30.75" customHeight="1">
      <c r="A47" s="78"/>
      <c r="B47" s="108"/>
      <c r="C47" s="109"/>
      <c r="D47" s="109"/>
      <c r="E47" s="109"/>
      <c r="F47" s="109"/>
      <c r="G47" s="109"/>
      <c r="H47" s="109"/>
      <c r="I47" s="99"/>
      <c r="J47" s="105"/>
      <c r="K47" s="105"/>
      <c r="L47" s="105"/>
      <c r="M47" s="105"/>
      <c r="N47" s="105"/>
      <c r="O47" s="99"/>
      <c r="P47" s="148"/>
      <c r="Q47" s="122"/>
      <c r="R47" s="102"/>
      <c r="S47" s="102"/>
      <c r="T47" s="99"/>
      <c r="U47" s="96"/>
      <c r="V47" s="99"/>
      <c r="W47" s="125"/>
      <c r="X47" s="128"/>
      <c r="Y47" s="135"/>
      <c r="Z47" s="79"/>
      <c r="AA47" s="82"/>
      <c r="AB47" s="144"/>
      <c r="AC47" s="79"/>
      <c r="AD47" s="153"/>
      <c r="AE47" s="135"/>
      <c r="AF47" s="132"/>
      <c r="AG47" s="132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39"/>
      <c r="AW47" s="145"/>
      <c r="AX47" s="45">
        <f>IF(Y47="",0,10050)</f>
        <v>0</v>
      </c>
      <c r="AY47" s="45">
        <f>IF(Z47="",0,10100)</f>
        <v>0</v>
      </c>
      <c r="AZ47" s="45">
        <f>IF(AA47="",0,10200)</f>
        <v>0</v>
      </c>
      <c r="BA47" s="45">
        <f>IF(AB47="",0,10400)</f>
        <v>0</v>
      </c>
      <c r="BB47" s="45">
        <f>IF(AC47="",0,11500)</f>
        <v>0</v>
      </c>
      <c r="BC47" s="45">
        <f>IF(AD47="",0,20100)</f>
        <v>0</v>
      </c>
      <c r="BD47" s="45">
        <f>IF(AF47="",0,20200)</f>
        <v>0</v>
      </c>
      <c r="BE47" s="45">
        <f>IF(AG47="",0,30100)</f>
        <v>0</v>
      </c>
      <c r="BF47" s="45">
        <f>IF(AH47="",0,30200)</f>
        <v>0</v>
      </c>
      <c r="BG47" s="45">
        <f>IF(AI47="",0,40100)</f>
        <v>0</v>
      </c>
      <c r="BH47" s="45">
        <f>IF(AJ47="",0,40200)</f>
        <v>0</v>
      </c>
      <c r="BI47" s="45">
        <f>IF(AK47="",0,50200)</f>
        <v>0</v>
      </c>
      <c r="BJ47" s="45">
        <f>IF(AL47="",0,50400)</f>
        <v>0</v>
      </c>
      <c r="BK47" s="45">
        <f>SUM(AX47:BJ47)</f>
        <v>0</v>
      </c>
    </row>
    <row r="48" spans="1:65" ht="20.25" customHeight="1">
      <c r="A48" s="83" t="s">
        <v>1</v>
      </c>
      <c r="B48" s="112"/>
      <c r="C48" s="113"/>
      <c r="D48" s="113"/>
      <c r="E48" s="113"/>
      <c r="F48" s="113"/>
      <c r="G48" s="113"/>
      <c r="H48" s="113"/>
      <c r="I48" s="110"/>
      <c r="J48" s="111"/>
      <c r="K48" s="111"/>
      <c r="L48" s="111"/>
      <c r="M48" s="111"/>
      <c r="N48" s="111"/>
      <c r="O48" s="97"/>
      <c r="P48" s="146"/>
      <c r="Q48" s="120"/>
      <c r="R48" s="100"/>
      <c r="S48" s="100"/>
      <c r="T48" s="97"/>
      <c r="U48" s="77"/>
      <c r="V48" s="97"/>
      <c r="W48" s="123"/>
      <c r="X48" s="126"/>
      <c r="Y48" s="133"/>
      <c r="Z48" s="94"/>
      <c r="AA48" s="80"/>
      <c r="AB48" s="142"/>
      <c r="AC48" s="94"/>
      <c r="AD48" s="151"/>
      <c r="AE48" s="133"/>
      <c r="AF48" s="130"/>
      <c r="AG48" s="130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39"/>
      <c r="AW48" s="145">
        <f>IF(X48="",0,1)</f>
        <v>0</v>
      </c>
      <c r="AX48" s="145">
        <f>IF(Y48="",0,10050)</f>
        <v>0</v>
      </c>
      <c r="AY48" s="145">
        <f>IF(Z48="",0,10100)</f>
        <v>0</v>
      </c>
      <c r="AZ48" s="145">
        <f>IF(AA48="",0,10200)</f>
        <v>0</v>
      </c>
      <c r="BA48" s="145">
        <f>IF(AB48="",0,10400)</f>
        <v>0</v>
      </c>
      <c r="BB48" s="145">
        <f>IF(AC48="",0,11500)</f>
        <v>0</v>
      </c>
      <c r="BC48" s="145">
        <f>IF(AD48="",0,20100)</f>
        <v>0</v>
      </c>
      <c r="BD48" s="145">
        <f>IF(AF48="",0,20200)</f>
        <v>0</v>
      </c>
      <c r="BE48" s="145">
        <f>IF(AG48="",0,30100)</f>
        <v>0</v>
      </c>
      <c r="BF48" s="145">
        <f>IF(AH48="",0,30200)</f>
        <v>0</v>
      </c>
      <c r="BG48" s="145">
        <f>IF(AI48="",0,40100)</f>
        <v>0</v>
      </c>
      <c r="BH48" s="145">
        <f>IF(AJ48="",0,40200)</f>
        <v>0</v>
      </c>
      <c r="BI48" s="145">
        <f>IF(AK48="",0,50100)</f>
        <v>0</v>
      </c>
      <c r="BJ48" s="145">
        <f>IF(AL48="",0,50200)</f>
        <v>0</v>
      </c>
      <c r="BK48" s="145">
        <f>SUM(AX48:BJ49)</f>
        <v>0</v>
      </c>
      <c r="BL48" s="145"/>
      <c r="BM48" s="145"/>
    </row>
    <row r="49" spans="1:65" ht="4.5" customHeight="1">
      <c r="A49" s="84"/>
      <c r="B49" s="106"/>
      <c r="C49" s="107"/>
      <c r="D49" s="107"/>
      <c r="E49" s="107"/>
      <c r="F49" s="107"/>
      <c r="G49" s="107"/>
      <c r="H49" s="107"/>
      <c r="I49" s="103"/>
      <c r="J49" s="104"/>
      <c r="K49" s="104"/>
      <c r="L49" s="104"/>
      <c r="M49" s="104"/>
      <c r="N49" s="104"/>
      <c r="O49" s="98"/>
      <c r="P49" s="147"/>
      <c r="Q49" s="121"/>
      <c r="R49" s="101"/>
      <c r="S49" s="101"/>
      <c r="T49" s="98"/>
      <c r="U49" s="76"/>
      <c r="V49" s="98"/>
      <c r="W49" s="124"/>
      <c r="X49" s="127"/>
      <c r="Y49" s="134"/>
      <c r="Z49" s="95"/>
      <c r="AA49" s="81"/>
      <c r="AB49" s="143"/>
      <c r="AC49" s="95"/>
      <c r="AD49" s="152"/>
      <c r="AE49" s="134"/>
      <c r="AF49" s="131"/>
      <c r="AG49" s="13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39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</row>
    <row r="50" spans="1:63" ht="30" customHeight="1">
      <c r="A50" s="78"/>
      <c r="B50" s="108"/>
      <c r="C50" s="109"/>
      <c r="D50" s="109"/>
      <c r="E50" s="109"/>
      <c r="F50" s="109"/>
      <c r="G50" s="109"/>
      <c r="H50" s="109"/>
      <c r="I50" s="99"/>
      <c r="J50" s="105"/>
      <c r="K50" s="105"/>
      <c r="L50" s="105"/>
      <c r="M50" s="105"/>
      <c r="N50" s="105"/>
      <c r="O50" s="99"/>
      <c r="P50" s="148"/>
      <c r="Q50" s="122"/>
      <c r="R50" s="102"/>
      <c r="S50" s="102"/>
      <c r="T50" s="99"/>
      <c r="U50" s="96"/>
      <c r="V50" s="99"/>
      <c r="W50" s="125"/>
      <c r="X50" s="128"/>
      <c r="Y50" s="135"/>
      <c r="Z50" s="79"/>
      <c r="AA50" s="82"/>
      <c r="AB50" s="144"/>
      <c r="AC50" s="79"/>
      <c r="AD50" s="153"/>
      <c r="AE50" s="135"/>
      <c r="AF50" s="132"/>
      <c r="AG50" s="132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39"/>
      <c r="AW50" s="145"/>
      <c r="AX50" s="45">
        <f>IF(Y50="",0,10050)</f>
        <v>0</v>
      </c>
      <c r="AY50" s="45">
        <f>IF(Z50="",0,10100)</f>
        <v>0</v>
      </c>
      <c r="AZ50" s="45">
        <f>IF(AA50="",0,10200)</f>
        <v>0</v>
      </c>
      <c r="BA50" s="45">
        <f>IF(AB50="",0,10400)</f>
        <v>0</v>
      </c>
      <c r="BB50" s="45">
        <f>IF(AC50="",0,11500)</f>
        <v>0</v>
      </c>
      <c r="BC50" s="45">
        <f>IF(AD50="",0,20100)</f>
        <v>0</v>
      </c>
      <c r="BD50" s="45">
        <f>IF(AF50="",0,20200)</f>
        <v>0</v>
      </c>
      <c r="BE50" s="45">
        <f>IF(AG50="",0,30100)</f>
        <v>0</v>
      </c>
      <c r="BF50" s="45">
        <f>IF(AH50="",0,30200)</f>
        <v>0</v>
      </c>
      <c r="BG50" s="45">
        <f>IF(AI50="",0,40100)</f>
        <v>0</v>
      </c>
      <c r="BH50" s="45">
        <f>IF(AJ50="",0,40200)</f>
        <v>0</v>
      </c>
      <c r="BI50" s="45">
        <f>IF(AK50="",0,50200)</f>
        <v>0</v>
      </c>
      <c r="BJ50" s="45">
        <f>IF(AL50="",0,50400)</f>
        <v>0</v>
      </c>
      <c r="BK50" s="45">
        <f>SUM(AX50:BJ50)</f>
        <v>0</v>
      </c>
    </row>
    <row r="51" spans="1:65" ht="20.25" customHeight="1">
      <c r="A51" s="83" t="s">
        <v>2</v>
      </c>
      <c r="B51" s="112"/>
      <c r="C51" s="113"/>
      <c r="D51" s="113"/>
      <c r="E51" s="113"/>
      <c r="F51" s="113"/>
      <c r="G51" s="113"/>
      <c r="H51" s="113"/>
      <c r="I51" s="110"/>
      <c r="J51" s="111"/>
      <c r="K51" s="111"/>
      <c r="L51" s="111"/>
      <c r="M51" s="111"/>
      <c r="N51" s="111"/>
      <c r="O51" s="97"/>
      <c r="P51" s="146"/>
      <c r="Q51" s="120"/>
      <c r="R51" s="100"/>
      <c r="S51" s="100"/>
      <c r="T51" s="97"/>
      <c r="U51" s="77"/>
      <c r="V51" s="97"/>
      <c r="W51" s="123"/>
      <c r="X51" s="126"/>
      <c r="Y51" s="133"/>
      <c r="Z51" s="94"/>
      <c r="AA51" s="80"/>
      <c r="AB51" s="142"/>
      <c r="AC51" s="94"/>
      <c r="AD51" s="151"/>
      <c r="AE51" s="133"/>
      <c r="AF51" s="130"/>
      <c r="AG51" s="130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39"/>
      <c r="AW51" s="145">
        <f>IF(X51="",0,1)</f>
        <v>0</v>
      </c>
      <c r="AX51" s="145">
        <f>IF(Y51="",0,10050)</f>
        <v>0</v>
      </c>
      <c r="AY51" s="145">
        <f>IF(Z51="",0,10100)</f>
        <v>0</v>
      </c>
      <c r="AZ51" s="145">
        <f>IF(AA51="",0,10200)</f>
        <v>0</v>
      </c>
      <c r="BA51" s="145">
        <f>IF(AB51="",0,10400)</f>
        <v>0</v>
      </c>
      <c r="BB51" s="145">
        <f>IF(AC51="",0,11500)</f>
        <v>0</v>
      </c>
      <c r="BC51" s="145">
        <f>IF(AD51="",0,20100)</f>
        <v>0</v>
      </c>
      <c r="BD51" s="145">
        <f>IF(AF51="",0,20200)</f>
        <v>0</v>
      </c>
      <c r="BE51" s="145">
        <f>IF(AG51="",0,30100)</f>
        <v>0</v>
      </c>
      <c r="BF51" s="145">
        <f>IF(AH51="",0,30200)</f>
        <v>0</v>
      </c>
      <c r="BG51" s="145">
        <f>IF(AI51="",0,40100)</f>
        <v>0</v>
      </c>
      <c r="BH51" s="145">
        <f>IF(AJ51="",0,40200)</f>
        <v>0</v>
      </c>
      <c r="BI51" s="145">
        <f>IF(AK51="",0,50100)</f>
        <v>0</v>
      </c>
      <c r="BJ51" s="145">
        <f>IF(AL51="",0,50200)</f>
        <v>0</v>
      </c>
      <c r="BK51" s="145">
        <f>SUM(AX51:BJ52)</f>
        <v>0</v>
      </c>
      <c r="BL51" s="145"/>
      <c r="BM51" s="145"/>
    </row>
    <row r="52" spans="1:65" ht="4.5" customHeight="1">
      <c r="A52" s="84"/>
      <c r="B52" s="106"/>
      <c r="C52" s="107"/>
      <c r="D52" s="107"/>
      <c r="E52" s="107"/>
      <c r="F52" s="107"/>
      <c r="G52" s="107"/>
      <c r="H52" s="107"/>
      <c r="I52" s="103"/>
      <c r="J52" s="104"/>
      <c r="K52" s="104"/>
      <c r="L52" s="104"/>
      <c r="M52" s="104"/>
      <c r="N52" s="104"/>
      <c r="O52" s="98"/>
      <c r="P52" s="147"/>
      <c r="Q52" s="121"/>
      <c r="R52" s="101"/>
      <c r="S52" s="101"/>
      <c r="T52" s="98"/>
      <c r="U52" s="76"/>
      <c r="V52" s="98"/>
      <c r="W52" s="124"/>
      <c r="X52" s="127"/>
      <c r="Y52" s="134"/>
      <c r="Z52" s="95"/>
      <c r="AA52" s="81"/>
      <c r="AB52" s="143"/>
      <c r="AC52" s="95"/>
      <c r="AD52" s="152"/>
      <c r="AE52" s="134"/>
      <c r="AF52" s="131"/>
      <c r="AG52" s="13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39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</row>
    <row r="53" spans="1:63" ht="30.75" customHeight="1">
      <c r="A53" s="78"/>
      <c r="B53" s="108"/>
      <c r="C53" s="109"/>
      <c r="D53" s="109"/>
      <c r="E53" s="109"/>
      <c r="F53" s="109"/>
      <c r="G53" s="109"/>
      <c r="H53" s="109"/>
      <c r="I53" s="99"/>
      <c r="J53" s="105"/>
      <c r="K53" s="105"/>
      <c r="L53" s="105"/>
      <c r="M53" s="105"/>
      <c r="N53" s="105"/>
      <c r="O53" s="99"/>
      <c r="P53" s="148"/>
      <c r="Q53" s="122"/>
      <c r="R53" s="102"/>
      <c r="S53" s="102"/>
      <c r="T53" s="99"/>
      <c r="U53" s="96"/>
      <c r="V53" s="99"/>
      <c r="W53" s="125"/>
      <c r="X53" s="128"/>
      <c r="Y53" s="135"/>
      <c r="Z53" s="79"/>
      <c r="AA53" s="82"/>
      <c r="AB53" s="144"/>
      <c r="AC53" s="79"/>
      <c r="AD53" s="153"/>
      <c r="AE53" s="135"/>
      <c r="AF53" s="132"/>
      <c r="AG53" s="132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39"/>
      <c r="AW53" s="145"/>
      <c r="AX53" s="45">
        <f>IF(Y53="",0,10050)</f>
        <v>0</v>
      </c>
      <c r="AY53" s="45">
        <f>IF(Z53="",0,10100)</f>
        <v>0</v>
      </c>
      <c r="AZ53" s="45">
        <f>IF(AA53="",0,10200)</f>
        <v>0</v>
      </c>
      <c r="BA53" s="45">
        <f>IF(AB53="",0,10400)</f>
        <v>0</v>
      </c>
      <c r="BB53" s="45">
        <f>IF(AC53="",0,11500)</f>
        <v>0</v>
      </c>
      <c r="BC53" s="45">
        <f>IF(AD53="",0,20100)</f>
        <v>0</v>
      </c>
      <c r="BD53" s="45">
        <f>IF(AF53="",0,20200)</f>
        <v>0</v>
      </c>
      <c r="BE53" s="45">
        <f>IF(AG53="",0,30100)</f>
        <v>0</v>
      </c>
      <c r="BF53" s="45">
        <f>IF(AH53="",0,30200)</f>
        <v>0</v>
      </c>
      <c r="BG53" s="45">
        <f>IF(AI53="",0,40100)</f>
        <v>0</v>
      </c>
      <c r="BH53" s="45">
        <f>IF(AJ53="",0,40200)</f>
        <v>0</v>
      </c>
      <c r="BI53" s="45">
        <f>IF(AK53="",0,50200)</f>
        <v>0</v>
      </c>
      <c r="BJ53" s="45">
        <f>IF(AL53="",0,50400)</f>
        <v>0</v>
      </c>
      <c r="BK53" s="45">
        <f>SUM(AX53:BJ53)</f>
        <v>0</v>
      </c>
    </row>
    <row r="54" spans="1:65" ht="11.25" customHeight="1">
      <c r="A54" s="77" t="s">
        <v>50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36" t="s">
        <v>51</v>
      </c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8"/>
      <c r="AF54" s="212"/>
      <c r="AG54" s="139"/>
      <c r="AH54" s="47"/>
      <c r="AI54" s="47"/>
      <c r="AJ54" s="47"/>
      <c r="AK54" s="47"/>
      <c r="AL54" s="47"/>
      <c r="AM54" s="39"/>
      <c r="AN54" s="39"/>
      <c r="AO54" s="39"/>
      <c r="AP54" s="129"/>
      <c r="AQ54" s="129"/>
      <c r="AR54" s="129"/>
      <c r="AS54" s="129"/>
      <c r="AT54" s="129"/>
      <c r="AU54" s="129"/>
      <c r="AV54" s="39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>
        <f>IF(AD54="","",60400)</f>
      </c>
      <c r="BL54" s="145"/>
      <c r="BM54" s="145"/>
    </row>
    <row r="55" spans="1:65" ht="11.25" customHeight="1">
      <c r="A55" s="76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14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213"/>
      <c r="AG55" s="140"/>
      <c r="AH55" s="47"/>
      <c r="AI55" s="47"/>
      <c r="AJ55" s="47"/>
      <c r="AK55" s="47"/>
      <c r="AL55" s="47"/>
      <c r="AM55" s="39"/>
      <c r="AN55" s="39"/>
      <c r="AO55" s="39"/>
      <c r="AP55" s="129"/>
      <c r="AQ55" s="129"/>
      <c r="AR55" s="129"/>
      <c r="AS55" s="129"/>
      <c r="AT55" s="129"/>
      <c r="AU55" s="129"/>
      <c r="AV55" s="39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</row>
    <row r="56" spans="1:65" ht="23.25" customHeight="1">
      <c r="A56" s="76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1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6"/>
      <c r="AF56" s="213"/>
      <c r="AG56" s="140"/>
      <c r="AH56" s="47"/>
      <c r="AI56" s="47"/>
      <c r="AJ56" s="47"/>
      <c r="AK56" s="47"/>
      <c r="AL56" s="47"/>
      <c r="AM56" s="39"/>
      <c r="AN56" s="39"/>
      <c r="AO56" s="39"/>
      <c r="AP56" s="129"/>
      <c r="AQ56" s="129"/>
      <c r="AR56" s="129"/>
      <c r="AS56" s="129"/>
      <c r="AT56" s="129"/>
      <c r="AU56" s="129"/>
      <c r="AV56" s="39"/>
      <c r="AW56" s="1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>
        <f>IF(AF56="","",60800)</f>
      </c>
      <c r="BL56" s="45"/>
      <c r="BM56" s="45"/>
    </row>
    <row r="57" spans="1:65" ht="11.25" customHeight="1">
      <c r="A57" s="76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14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6"/>
      <c r="AF57" s="213"/>
      <c r="AG57" s="140"/>
      <c r="AH57" s="47"/>
      <c r="AI57" s="47"/>
      <c r="AJ57" s="47"/>
      <c r="AK57" s="47"/>
      <c r="AL57" s="47"/>
      <c r="AM57" s="39"/>
      <c r="AN57" s="39"/>
      <c r="AO57" s="39"/>
      <c r="AP57" s="129"/>
      <c r="AQ57" s="129"/>
      <c r="AR57" s="129"/>
      <c r="AS57" s="129"/>
      <c r="AT57" s="129"/>
      <c r="AU57" s="129"/>
      <c r="AV57" s="39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45"/>
      <c r="BM57" s="45"/>
    </row>
    <row r="58" spans="1:63" ht="11.25" customHeight="1">
      <c r="A58" s="96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17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9"/>
      <c r="AF58" s="214"/>
      <c r="AG58" s="141"/>
      <c r="AH58" s="47"/>
      <c r="AI58" s="47"/>
      <c r="AJ58" s="47"/>
      <c r="AK58" s="47"/>
      <c r="AL58" s="47"/>
      <c r="AM58" s="39"/>
      <c r="AN58" s="39"/>
      <c r="AO58" s="39"/>
      <c r="AP58" s="129"/>
      <c r="AQ58" s="129"/>
      <c r="AR58" s="129"/>
      <c r="AS58" s="129"/>
      <c r="AT58" s="129"/>
      <c r="AU58" s="129"/>
      <c r="AV58" s="39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</row>
    <row r="59" spans="1:48" s="11" customFormat="1" ht="32.25" customHeight="1">
      <c r="A59" s="67"/>
      <c r="B59" s="68"/>
      <c r="C59" s="67"/>
      <c r="D59" s="67"/>
      <c r="E59" s="67" t="s">
        <v>55</v>
      </c>
      <c r="F59" s="113"/>
      <c r="G59" s="113"/>
      <c r="H59" s="228" t="s">
        <v>60</v>
      </c>
      <c r="I59" s="228"/>
      <c r="J59" s="228"/>
      <c r="K59" s="228"/>
      <c r="L59" s="228"/>
      <c r="M59" s="113"/>
      <c r="N59" s="113"/>
      <c r="O59" s="68" t="s">
        <v>57</v>
      </c>
      <c r="P59" s="68"/>
      <c r="X59" s="12"/>
      <c r="Y59" s="12"/>
      <c r="Z59" s="12"/>
      <c r="AA59" s="12"/>
      <c r="AB59" s="12"/>
      <c r="AC59" s="12"/>
      <c r="AD59" s="12"/>
      <c r="AE59" s="12"/>
      <c r="AF59" s="12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47"/>
    </row>
    <row r="60" spans="1:34" s="9" customFormat="1" ht="24.75" customHeight="1">
      <c r="A60" s="65" t="s">
        <v>63</v>
      </c>
      <c r="B60" s="58"/>
      <c r="C60" s="58"/>
      <c r="D60" s="58"/>
      <c r="E60" s="58"/>
      <c r="F60" s="58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58"/>
      <c r="U60" s="58"/>
      <c r="V60" s="58"/>
      <c r="W60" s="58"/>
      <c r="X60" s="58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1:7" s="9" customFormat="1" ht="24.75" customHeight="1">
      <c r="A61" s="64" t="s">
        <v>5</v>
      </c>
      <c r="G61" s="10"/>
    </row>
    <row r="62" spans="1:47" s="11" customFormat="1" ht="20.25" customHeight="1">
      <c r="A62" s="210" t="s">
        <v>7</v>
      </c>
      <c r="B62" s="210"/>
      <c r="C62" s="220"/>
      <c r="D62" s="220"/>
      <c r="E62" s="61" t="s">
        <v>8</v>
      </c>
      <c r="F62" s="221"/>
      <c r="G62" s="221"/>
      <c r="H62" s="61" t="s">
        <v>9</v>
      </c>
      <c r="I62" s="222"/>
      <c r="J62" s="222"/>
      <c r="K62" s="61" t="s">
        <v>10</v>
      </c>
      <c r="L62" s="12"/>
      <c r="M62" s="12"/>
      <c r="N62" s="12"/>
      <c r="O62" s="12"/>
      <c r="P62" s="12"/>
      <c r="Q62" s="12"/>
      <c r="R62" s="12"/>
      <c r="S62" s="12"/>
      <c r="T62" s="12"/>
      <c r="X62" s="12"/>
      <c r="Y62" s="12"/>
      <c r="Z62" s="12"/>
      <c r="AA62" s="12"/>
      <c r="AB62" s="12"/>
      <c r="AG62" s="62"/>
      <c r="AH62" s="6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2:47" s="11" customFormat="1" ht="45.75" customHeight="1" thickBot="1">
      <c r="B63" s="63"/>
      <c r="C63" s="63"/>
      <c r="D63" s="9"/>
      <c r="E63" s="61"/>
      <c r="F63" s="61"/>
      <c r="G63" s="61"/>
      <c r="H63" s="61"/>
      <c r="I63" s="61"/>
      <c r="J63" s="12"/>
      <c r="K63" s="12"/>
      <c r="L63" s="12"/>
      <c r="M63" s="12"/>
      <c r="N63" s="12"/>
      <c r="O63" s="12"/>
      <c r="P63" s="12"/>
      <c r="Q63" s="12"/>
      <c r="R63" s="225">
        <f>$E$8</f>
        <v>0</v>
      </c>
      <c r="S63" s="225"/>
      <c r="T63" s="225"/>
      <c r="U63" s="225"/>
      <c r="V63" s="225"/>
      <c r="W63" s="225"/>
      <c r="X63" s="73"/>
      <c r="Y63" s="74"/>
      <c r="Z63" s="75" t="s">
        <v>11</v>
      </c>
      <c r="AA63" s="224"/>
      <c r="AB63" s="224"/>
      <c r="AC63" s="224"/>
      <c r="AD63" s="224"/>
      <c r="AE63" s="224"/>
      <c r="AF63" s="73" t="s">
        <v>12</v>
      </c>
      <c r="AG63" s="62"/>
      <c r="AH63" s="6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ht="23.25" customHeight="1" thickTop="1">
      <c r="D64" s="18"/>
    </row>
    <row r="65" spans="4:45" ht="23.25" customHeight="1">
      <c r="D65" s="18"/>
      <c r="AC65" s="48"/>
      <c r="AS65" s="48"/>
    </row>
  </sheetData>
  <sheetProtection/>
  <mergeCells count="624">
    <mergeCell ref="AE18:AE20"/>
    <mergeCell ref="AF18:AF20"/>
    <mergeCell ref="AF12:AF13"/>
    <mergeCell ref="AD12:AE13"/>
    <mergeCell ref="T7:Y7"/>
    <mergeCell ref="T8:X8"/>
    <mergeCell ref="AC18:AC20"/>
    <mergeCell ref="Z15:Z17"/>
    <mergeCell ref="AA15:AA17"/>
    <mergeCell ref="AB15:AB17"/>
    <mergeCell ref="AA12:AC13"/>
    <mergeCell ref="Z7:AF7"/>
    <mergeCell ref="O9:T9"/>
    <mergeCell ref="Y15:Y17"/>
    <mergeCell ref="A18:A20"/>
    <mergeCell ref="U15:U17"/>
    <mergeCell ref="T15:T17"/>
    <mergeCell ref="S15:S17"/>
    <mergeCell ref="A15:A17"/>
    <mergeCell ref="I16:N17"/>
    <mergeCell ref="B16:H17"/>
    <mergeCell ref="I15:N15"/>
    <mergeCell ref="B15:H15"/>
    <mergeCell ref="O15:P17"/>
    <mergeCell ref="AF39:AF41"/>
    <mergeCell ref="AE33:AE35"/>
    <mergeCell ref="AF33:AF35"/>
    <mergeCell ref="AR54:AS55"/>
    <mergeCell ref="AG39:AG41"/>
    <mergeCell ref="AP57:AQ58"/>
    <mergeCell ref="AB48:AB50"/>
    <mergeCell ref="AC48:AC50"/>
    <mergeCell ref="AT54:AU55"/>
    <mergeCell ref="AC51:AC53"/>
    <mergeCell ref="AP54:AQ55"/>
    <mergeCell ref="AG54:AG58"/>
    <mergeCell ref="AF54:AF58"/>
    <mergeCell ref="BK57:BK58"/>
    <mergeCell ref="BM54:BM55"/>
    <mergeCell ref="AP56:AQ56"/>
    <mergeCell ref="AR56:AS56"/>
    <mergeCell ref="AT56:AU56"/>
    <mergeCell ref="BI54:BI55"/>
    <mergeCell ref="BA54:BA55"/>
    <mergeCell ref="BB54:BB55"/>
    <mergeCell ref="BC54:BC55"/>
    <mergeCell ref="BD54:BD55"/>
    <mergeCell ref="V51:V53"/>
    <mergeCell ref="BC57:BC58"/>
    <mergeCell ref="BK54:BK55"/>
    <mergeCell ref="AY54:AY55"/>
    <mergeCell ref="AZ54:AZ55"/>
    <mergeCell ref="AX57:AX58"/>
    <mergeCell ref="AY57:AY58"/>
    <mergeCell ref="AZ57:AZ58"/>
    <mergeCell ref="BA57:BA58"/>
    <mergeCell ref="BB57:BB58"/>
    <mergeCell ref="BJ54:BJ55"/>
    <mergeCell ref="BD57:BD58"/>
    <mergeCell ref="AR57:AS58"/>
    <mergeCell ref="AT57:AU58"/>
    <mergeCell ref="BJ57:BJ58"/>
    <mergeCell ref="AW54:AW58"/>
    <mergeCell ref="BE54:BE55"/>
    <mergeCell ref="BF54:BF55"/>
    <mergeCell ref="BG54:BG55"/>
    <mergeCell ref="BH54:BH55"/>
    <mergeCell ref="BE57:BE58"/>
    <mergeCell ref="S51:S53"/>
    <mergeCell ref="T51:T53"/>
    <mergeCell ref="U51:U53"/>
    <mergeCell ref="W51:W53"/>
    <mergeCell ref="AZ51:AZ52"/>
    <mergeCell ref="BA51:BA52"/>
    <mergeCell ref="BB51:BB52"/>
    <mergeCell ref="BC51:BC52"/>
    <mergeCell ref="BD51:BD52"/>
    <mergeCell ref="A54:P58"/>
    <mergeCell ref="I51:N51"/>
    <mergeCell ref="O51:P53"/>
    <mergeCell ref="Q51:Q53"/>
    <mergeCell ref="I52:N53"/>
    <mergeCell ref="Q57:AE58"/>
    <mergeCell ref="Q56:AE56"/>
    <mergeCell ref="X51:X53"/>
    <mergeCell ref="B52:H53"/>
    <mergeCell ref="R51:R53"/>
    <mergeCell ref="AX54:AX55"/>
    <mergeCell ref="BM51:BM52"/>
    <mergeCell ref="BF51:BF52"/>
    <mergeCell ref="BG51:BG52"/>
    <mergeCell ref="BH51:BH52"/>
    <mergeCell ref="BI51:BI52"/>
    <mergeCell ref="BJ51:BJ52"/>
    <mergeCell ref="BK51:BK52"/>
    <mergeCell ref="AY51:AY52"/>
    <mergeCell ref="BL54:BL55"/>
    <mergeCell ref="BL51:BL52"/>
    <mergeCell ref="AW51:AW53"/>
    <mergeCell ref="AX51:AX52"/>
    <mergeCell ref="AD51:AD53"/>
    <mergeCell ref="AE51:AE53"/>
    <mergeCell ref="AF51:AF53"/>
    <mergeCell ref="AG51:AG53"/>
    <mergeCell ref="BE51:BE52"/>
    <mergeCell ref="Q48:Q50"/>
    <mergeCell ref="B49:H50"/>
    <mergeCell ref="A51:A53"/>
    <mergeCell ref="A48:A50"/>
    <mergeCell ref="B48:H48"/>
    <mergeCell ref="I48:N48"/>
    <mergeCell ref="O48:P50"/>
    <mergeCell ref="B51:H51"/>
    <mergeCell ref="AY48:AY49"/>
    <mergeCell ref="BL48:BL49"/>
    <mergeCell ref="BM48:BM49"/>
    <mergeCell ref="BF48:BF49"/>
    <mergeCell ref="BG48:BG49"/>
    <mergeCell ref="BH48:BH49"/>
    <mergeCell ref="BI48:BI49"/>
    <mergeCell ref="BJ48:BJ49"/>
    <mergeCell ref="BK48:BK49"/>
    <mergeCell ref="BB48:BB49"/>
    <mergeCell ref="BC48:BC49"/>
    <mergeCell ref="BD48:BD49"/>
    <mergeCell ref="BE48:BE49"/>
    <mergeCell ref="AZ48:AZ49"/>
    <mergeCell ref="BA48:BA49"/>
    <mergeCell ref="AX48:AX49"/>
    <mergeCell ref="AD48:AD50"/>
    <mergeCell ref="AE48:AE50"/>
    <mergeCell ref="AF48:AF50"/>
    <mergeCell ref="V48:V50"/>
    <mergeCell ref="W48:W50"/>
    <mergeCell ref="X48:X50"/>
    <mergeCell ref="AW48:AW50"/>
    <mergeCell ref="Y48:Y50"/>
    <mergeCell ref="Z48:Z50"/>
    <mergeCell ref="AA48:AA50"/>
    <mergeCell ref="AG48:AG50"/>
    <mergeCell ref="BN45:BN46"/>
    <mergeCell ref="BF45:BF46"/>
    <mergeCell ref="BG45:BG46"/>
    <mergeCell ref="BH45:BH46"/>
    <mergeCell ref="BI45:BI46"/>
    <mergeCell ref="BJ45:BJ46"/>
    <mergeCell ref="BK45:BK46"/>
    <mergeCell ref="BL45:BL46"/>
    <mergeCell ref="BM45:BM46"/>
    <mergeCell ref="BC45:BC46"/>
    <mergeCell ref="BD45:BD46"/>
    <mergeCell ref="BE45:BE46"/>
    <mergeCell ref="BB45:BB46"/>
    <mergeCell ref="BA45:BA46"/>
    <mergeCell ref="AF42:AF44"/>
    <mergeCell ref="AW42:AW44"/>
    <mergeCell ref="AX42:AX43"/>
    <mergeCell ref="AW45:AW47"/>
    <mergeCell ref="AX45:AX46"/>
    <mergeCell ref="AY45:AY46"/>
    <mergeCell ref="AZ45:AZ46"/>
    <mergeCell ref="AG42:AG44"/>
    <mergeCell ref="AG45:AG47"/>
    <mergeCell ref="A45:A47"/>
    <mergeCell ref="AB45:AB47"/>
    <mergeCell ref="B45:H45"/>
    <mergeCell ref="I45:N45"/>
    <mergeCell ref="Z45:Z47"/>
    <mergeCell ref="AA45:AA47"/>
    <mergeCell ref="V45:V47"/>
    <mergeCell ref="W45:W47"/>
    <mergeCell ref="X45:X47"/>
    <mergeCell ref="Y45:Y47"/>
    <mergeCell ref="BE42:BE43"/>
    <mergeCell ref="BG42:BG43"/>
    <mergeCell ref="BH42:BH43"/>
    <mergeCell ref="BN42:BN43"/>
    <mergeCell ref="BJ42:BJ43"/>
    <mergeCell ref="BK42:BK43"/>
    <mergeCell ref="BL42:BL43"/>
    <mergeCell ref="BM42:BM43"/>
    <mergeCell ref="BI42:BI43"/>
    <mergeCell ref="BD39:BD40"/>
    <mergeCell ref="AY42:AY43"/>
    <mergeCell ref="AZ42:AZ43"/>
    <mergeCell ref="BA42:BA43"/>
    <mergeCell ref="BB42:BB43"/>
    <mergeCell ref="BC42:BC43"/>
    <mergeCell ref="BD42:BD43"/>
    <mergeCell ref="X42:X44"/>
    <mergeCell ref="Y42:Y44"/>
    <mergeCell ref="AD39:AD41"/>
    <mergeCell ref="AE39:AE41"/>
    <mergeCell ref="Z39:Z41"/>
    <mergeCell ref="AA39:AA41"/>
    <mergeCell ref="AB39:AB41"/>
    <mergeCell ref="AC39:AC41"/>
    <mergeCell ref="AD42:AD44"/>
    <mergeCell ref="AE42:AE44"/>
    <mergeCell ref="A42:A44"/>
    <mergeCell ref="BN39:BN40"/>
    <mergeCell ref="BF39:BF40"/>
    <mergeCell ref="BG39:BG40"/>
    <mergeCell ref="BH39:BH40"/>
    <mergeCell ref="BI39:BI40"/>
    <mergeCell ref="BJ39:BJ40"/>
    <mergeCell ref="BK39:BK40"/>
    <mergeCell ref="A39:A41"/>
    <mergeCell ref="BF42:BF43"/>
    <mergeCell ref="AW39:AW41"/>
    <mergeCell ref="BL39:BL40"/>
    <mergeCell ref="BM39:BM40"/>
    <mergeCell ref="AX39:AX40"/>
    <mergeCell ref="AY39:AY40"/>
    <mergeCell ref="AZ39:AZ40"/>
    <mergeCell ref="BA39:BA40"/>
    <mergeCell ref="BB39:BB40"/>
    <mergeCell ref="BC39:BC40"/>
    <mergeCell ref="BE39:BE40"/>
    <mergeCell ref="V39:V41"/>
    <mergeCell ref="W39:W41"/>
    <mergeCell ref="X39:X41"/>
    <mergeCell ref="Y39:Y41"/>
    <mergeCell ref="AX36:AX37"/>
    <mergeCell ref="AY36:AY37"/>
    <mergeCell ref="AZ36:AZ37"/>
    <mergeCell ref="BA36:BA37"/>
    <mergeCell ref="X36:X38"/>
    <mergeCell ref="Y36:Y38"/>
    <mergeCell ref="AF36:AF38"/>
    <mergeCell ref="AW36:AW38"/>
    <mergeCell ref="AG36:AG38"/>
    <mergeCell ref="BF36:BF37"/>
    <mergeCell ref="BG36:BG37"/>
    <mergeCell ref="BH36:BH37"/>
    <mergeCell ref="BN36:BN37"/>
    <mergeCell ref="BJ36:BJ37"/>
    <mergeCell ref="BK36:BK37"/>
    <mergeCell ref="BL36:BL37"/>
    <mergeCell ref="BM36:BM37"/>
    <mergeCell ref="BI36:BI37"/>
    <mergeCell ref="BE36:BE37"/>
    <mergeCell ref="Z36:Z38"/>
    <mergeCell ref="AA36:AA38"/>
    <mergeCell ref="AB36:AB38"/>
    <mergeCell ref="AC36:AC38"/>
    <mergeCell ref="AD36:AD38"/>
    <mergeCell ref="AE36:AE38"/>
    <mergeCell ref="BB36:BB37"/>
    <mergeCell ref="BC36:BC37"/>
    <mergeCell ref="BD36:BD37"/>
    <mergeCell ref="V33:V35"/>
    <mergeCell ref="W33:W35"/>
    <mergeCell ref="X33:X35"/>
    <mergeCell ref="Y33:Y35"/>
    <mergeCell ref="V36:V38"/>
    <mergeCell ref="W36:W38"/>
    <mergeCell ref="A36:A38"/>
    <mergeCell ref="BN33:BN34"/>
    <mergeCell ref="BF33:BF34"/>
    <mergeCell ref="BG33:BG34"/>
    <mergeCell ref="BH33:BH34"/>
    <mergeCell ref="BI33:BI34"/>
    <mergeCell ref="BJ33:BJ34"/>
    <mergeCell ref="BK33:BK34"/>
    <mergeCell ref="BL33:BL34"/>
    <mergeCell ref="Z33:Z35"/>
    <mergeCell ref="BM33:BM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B30:BB31"/>
    <mergeCell ref="BC30:BC31"/>
    <mergeCell ref="BD30:BD31"/>
    <mergeCell ref="A33:A35"/>
    <mergeCell ref="R30:R32"/>
    <mergeCell ref="AW33:AW35"/>
    <mergeCell ref="AA33:AA35"/>
    <mergeCell ref="AB33:AB35"/>
    <mergeCell ref="AC33:AC35"/>
    <mergeCell ref="AD33:AD35"/>
    <mergeCell ref="AC30:AC32"/>
    <mergeCell ref="S30:S32"/>
    <mergeCell ref="T30:T32"/>
    <mergeCell ref="BN30:BN31"/>
    <mergeCell ref="BJ30:BJ31"/>
    <mergeCell ref="BK30:BK31"/>
    <mergeCell ref="BL30:BL31"/>
    <mergeCell ref="BM30:BM31"/>
    <mergeCell ref="BI30:BI31"/>
    <mergeCell ref="AW30:AW32"/>
    <mergeCell ref="AX30:AX31"/>
    <mergeCell ref="AY30:AY31"/>
    <mergeCell ref="AZ30:AZ31"/>
    <mergeCell ref="BA30:BA31"/>
    <mergeCell ref="BE30:BE31"/>
    <mergeCell ref="BF30:BF31"/>
    <mergeCell ref="BG30:BG31"/>
    <mergeCell ref="BH30:BH31"/>
    <mergeCell ref="AF27:AF29"/>
    <mergeCell ref="AD30:AD32"/>
    <mergeCell ref="AE30:AE32"/>
    <mergeCell ref="AF30:AF32"/>
    <mergeCell ref="V30:V32"/>
    <mergeCell ref="W30:W32"/>
    <mergeCell ref="X30:X32"/>
    <mergeCell ref="AE27:AE29"/>
    <mergeCell ref="AB30:AB32"/>
    <mergeCell ref="A30:A32"/>
    <mergeCell ref="BN27:BN28"/>
    <mergeCell ref="BF27:BF28"/>
    <mergeCell ref="BG27:BG28"/>
    <mergeCell ref="BH27:BH28"/>
    <mergeCell ref="BI27:BI28"/>
    <mergeCell ref="BJ27:BJ28"/>
    <mergeCell ref="BK27:BK28"/>
    <mergeCell ref="BL27:BL28"/>
    <mergeCell ref="Z27:Z29"/>
    <mergeCell ref="A27:A29"/>
    <mergeCell ref="AW27:AW29"/>
    <mergeCell ref="BM27:BM28"/>
    <mergeCell ref="BD27:BD28"/>
    <mergeCell ref="BE27:BE28"/>
    <mergeCell ref="AX27:AX28"/>
    <mergeCell ref="AY27:AY28"/>
    <mergeCell ref="AZ27:AZ28"/>
    <mergeCell ref="BA27:BA28"/>
    <mergeCell ref="AA27:AA29"/>
    <mergeCell ref="BB24:BB25"/>
    <mergeCell ref="BC24:BC25"/>
    <mergeCell ref="BD24:BD25"/>
    <mergeCell ref="V27:V29"/>
    <mergeCell ref="W27:W29"/>
    <mergeCell ref="X27:X29"/>
    <mergeCell ref="Y27:Y29"/>
    <mergeCell ref="AB27:AB29"/>
    <mergeCell ref="AC27:AC29"/>
    <mergeCell ref="AD27:AD29"/>
    <mergeCell ref="BF24:BF25"/>
    <mergeCell ref="BG24:BG25"/>
    <mergeCell ref="BH24:BH25"/>
    <mergeCell ref="BN24:BN25"/>
    <mergeCell ref="BJ24:BJ25"/>
    <mergeCell ref="BK24:BK25"/>
    <mergeCell ref="BL24:BL25"/>
    <mergeCell ref="BM24:BM25"/>
    <mergeCell ref="BB21:BB22"/>
    <mergeCell ref="AE24:AE26"/>
    <mergeCell ref="AF24:AF26"/>
    <mergeCell ref="BI24:BI25"/>
    <mergeCell ref="AW24:AW26"/>
    <mergeCell ref="AX24:AX25"/>
    <mergeCell ref="AY24:AY25"/>
    <mergeCell ref="AZ24:AZ25"/>
    <mergeCell ref="BA24:BA25"/>
    <mergeCell ref="BE24:BE25"/>
    <mergeCell ref="BH21:BH22"/>
    <mergeCell ref="BI21:BI22"/>
    <mergeCell ref="BJ21:BJ22"/>
    <mergeCell ref="AW21:AW23"/>
    <mergeCell ref="AX21:AX22"/>
    <mergeCell ref="AY21:AY22"/>
    <mergeCell ref="BA21:BA22"/>
    <mergeCell ref="BC21:BC22"/>
    <mergeCell ref="BD21:BD22"/>
    <mergeCell ref="AZ21:AZ22"/>
    <mergeCell ref="BK21:BK22"/>
    <mergeCell ref="A24:A26"/>
    <mergeCell ref="BN21:BN22"/>
    <mergeCell ref="BB27:BB28"/>
    <mergeCell ref="BC27:BC28"/>
    <mergeCell ref="BL21:BL22"/>
    <mergeCell ref="BE21:BE22"/>
    <mergeCell ref="BF21:BF22"/>
    <mergeCell ref="BG21:BG22"/>
    <mergeCell ref="BM21:BM22"/>
    <mergeCell ref="BM18:BM19"/>
    <mergeCell ref="BI18:BI19"/>
    <mergeCell ref="BJ18:BJ19"/>
    <mergeCell ref="AW18:AW20"/>
    <mergeCell ref="AX18:AX19"/>
    <mergeCell ref="AY18:AY19"/>
    <mergeCell ref="BD18:BD19"/>
    <mergeCell ref="BA18:BA19"/>
    <mergeCell ref="AZ18:AZ19"/>
    <mergeCell ref="BD15:BD16"/>
    <mergeCell ref="A21:A23"/>
    <mergeCell ref="BN18:BN19"/>
    <mergeCell ref="BE18:BE19"/>
    <mergeCell ref="BF18:BF19"/>
    <mergeCell ref="BG18:BG19"/>
    <mergeCell ref="BH18:BH19"/>
    <mergeCell ref="BK18:BK19"/>
    <mergeCell ref="BL18:BL19"/>
    <mergeCell ref="AD21:AD23"/>
    <mergeCell ref="AW15:AW17"/>
    <mergeCell ref="AX15:AX16"/>
    <mergeCell ref="AY15:AY16"/>
    <mergeCell ref="BA15:BA16"/>
    <mergeCell ref="AZ15:AZ16"/>
    <mergeCell ref="BN15:BN16"/>
    <mergeCell ref="BE15:BE16"/>
    <mergeCell ref="BF15:BF16"/>
    <mergeCell ref="BG15:BG16"/>
    <mergeCell ref="BH15:BH16"/>
    <mergeCell ref="BK15:BK16"/>
    <mergeCell ref="BL15:BL16"/>
    <mergeCell ref="BM15:BM16"/>
    <mergeCell ref="BI15:BI16"/>
    <mergeCell ref="BJ15:BJ16"/>
    <mergeCell ref="BC15:BC16"/>
    <mergeCell ref="BC18:BC19"/>
    <mergeCell ref="BB15:BB16"/>
    <mergeCell ref="BB18:BB19"/>
    <mergeCell ref="A12:A14"/>
    <mergeCell ref="B12:N13"/>
    <mergeCell ref="B14:H14"/>
    <mergeCell ref="I14:N14"/>
    <mergeCell ref="A9:C10"/>
    <mergeCell ref="D9:H9"/>
    <mergeCell ref="A1:F1"/>
    <mergeCell ref="AC4:AF5"/>
    <mergeCell ref="A7:D7"/>
    <mergeCell ref="A8:D8"/>
    <mergeCell ref="Q7:S7"/>
    <mergeCell ref="Q8:S8"/>
    <mergeCell ref="O10:T10"/>
    <mergeCell ref="Z8:AF8"/>
    <mergeCell ref="BF57:BF58"/>
    <mergeCell ref="BG57:BG58"/>
    <mergeCell ref="BH57:BH58"/>
    <mergeCell ref="BI57:BI58"/>
    <mergeCell ref="D10:H10"/>
    <mergeCell ref="Q12:T13"/>
    <mergeCell ref="U12:W13"/>
    <mergeCell ref="X12:Z13"/>
    <mergeCell ref="I9:K9"/>
    <mergeCell ref="L10:N10"/>
    <mergeCell ref="L9:N9"/>
    <mergeCell ref="V24:V26"/>
    <mergeCell ref="R21:R23"/>
    <mergeCell ref="S21:S23"/>
    <mergeCell ref="T21:T23"/>
    <mergeCell ref="U21:U23"/>
    <mergeCell ref="R24:R26"/>
    <mergeCell ref="S24:S26"/>
    <mergeCell ref="V15:V17"/>
    <mergeCell ref="W15:W17"/>
    <mergeCell ref="X15:X17"/>
    <mergeCell ref="R15:R17"/>
    <mergeCell ref="Q15:Q17"/>
    <mergeCell ref="AC15:AC17"/>
    <mergeCell ref="O12:P14"/>
    <mergeCell ref="AA18:AA20"/>
    <mergeCell ref="AB18:AB20"/>
    <mergeCell ref="R18:R20"/>
    <mergeCell ref="T18:T20"/>
    <mergeCell ref="U18:U20"/>
    <mergeCell ref="V18:V20"/>
    <mergeCell ref="Y18:Y20"/>
    <mergeCell ref="V21:V23"/>
    <mergeCell ref="W21:W23"/>
    <mergeCell ref="X21:X23"/>
    <mergeCell ref="Y21:Y23"/>
    <mergeCell ref="Z21:Z23"/>
    <mergeCell ref="AA21:AA23"/>
    <mergeCell ref="AB21:AB23"/>
    <mergeCell ref="AF15:AF17"/>
    <mergeCell ref="AE15:AE17"/>
    <mergeCell ref="AD15:AD17"/>
    <mergeCell ref="AE21:AE23"/>
    <mergeCell ref="AF21:AF23"/>
    <mergeCell ref="AC21:AC23"/>
    <mergeCell ref="AD18:AD20"/>
    <mergeCell ref="W18:W20"/>
    <mergeCell ref="X18:X20"/>
    <mergeCell ref="B19:H20"/>
    <mergeCell ref="I19:N20"/>
    <mergeCell ref="S18:S20"/>
    <mergeCell ref="B18:H18"/>
    <mergeCell ref="I18:N18"/>
    <mergeCell ref="O18:P20"/>
    <mergeCell ref="Q18:Q20"/>
    <mergeCell ref="B21:H21"/>
    <mergeCell ref="I21:N21"/>
    <mergeCell ref="O21:P23"/>
    <mergeCell ref="Q21:Q23"/>
    <mergeCell ref="B22:H23"/>
    <mergeCell ref="I22:N23"/>
    <mergeCell ref="B24:H24"/>
    <mergeCell ref="I24:N24"/>
    <mergeCell ref="O24:P26"/>
    <mergeCell ref="Q24:Q26"/>
    <mergeCell ref="B25:H26"/>
    <mergeCell ref="I25:N26"/>
    <mergeCell ref="T24:T26"/>
    <mergeCell ref="U24:U26"/>
    <mergeCell ref="AA24:AA26"/>
    <mergeCell ref="AB24:AB26"/>
    <mergeCell ref="W24:W26"/>
    <mergeCell ref="X24:X26"/>
    <mergeCell ref="Y24:Y26"/>
    <mergeCell ref="Z24:Z26"/>
    <mergeCell ref="AC24:AC26"/>
    <mergeCell ref="AD24:AD26"/>
    <mergeCell ref="B27:H27"/>
    <mergeCell ref="I27:N27"/>
    <mergeCell ref="O27:P29"/>
    <mergeCell ref="Q27:Q29"/>
    <mergeCell ref="B28:H29"/>
    <mergeCell ref="I28:N29"/>
    <mergeCell ref="R27:R29"/>
    <mergeCell ref="S27:S29"/>
    <mergeCell ref="T27:T29"/>
    <mergeCell ref="U27:U29"/>
    <mergeCell ref="B30:H30"/>
    <mergeCell ref="I30:N30"/>
    <mergeCell ref="O30:P32"/>
    <mergeCell ref="Q30:Q32"/>
    <mergeCell ref="B31:H32"/>
    <mergeCell ref="I31:N32"/>
    <mergeCell ref="U30:U32"/>
    <mergeCell ref="B33:H33"/>
    <mergeCell ref="I33:N33"/>
    <mergeCell ref="O33:P35"/>
    <mergeCell ref="Q33:Q35"/>
    <mergeCell ref="B34:H35"/>
    <mergeCell ref="I34:N35"/>
    <mergeCell ref="R33:R35"/>
    <mergeCell ref="S33:S35"/>
    <mergeCell ref="T33:T35"/>
    <mergeCell ref="U33:U35"/>
    <mergeCell ref="B36:H36"/>
    <mergeCell ref="I36:N36"/>
    <mergeCell ref="O36:P38"/>
    <mergeCell ref="Q36:Q38"/>
    <mergeCell ref="B37:H38"/>
    <mergeCell ref="I37:N38"/>
    <mergeCell ref="R36:R38"/>
    <mergeCell ref="S36:S38"/>
    <mergeCell ref="T36:T38"/>
    <mergeCell ref="U36:U38"/>
    <mergeCell ref="S39:S41"/>
    <mergeCell ref="T39:T41"/>
    <mergeCell ref="U39:U41"/>
    <mergeCell ref="B39:H39"/>
    <mergeCell ref="I39:N39"/>
    <mergeCell ref="O39:P41"/>
    <mergeCell ref="Q39:Q41"/>
    <mergeCell ref="B40:H41"/>
    <mergeCell ref="I40:N41"/>
    <mergeCell ref="Q42:Q44"/>
    <mergeCell ref="B43:H44"/>
    <mergeCell ref="I43:N44"/>
    <mergeCell ref="R39:R41"/>
    <mergeCell ref="B46:H47"/>
    <mergeCell ref="I46:N47"/>
    <mergeCell ref="W42:W44"/>
    <mergeCell ref="R42:R44"/>
    <mergeCell ref="S42:S44"/>
    <mergeCell ref="T42:T44"/>
    <mergeCell ref="U42:U44"/>
    <mergeCell ref="B42:H42"/>
    <mergeCell ref="I42:N42"/>
    <mergeCell ref="O42:P44"/>
    <mergeCell ref="Z18:Z20"/>
    <mergeCell ref="U48:U50"/>
    <mergeCell ref="I49:N50"/>
    <mergeCell ref="R45:R47"/>
    <mergeCell ref="S45:S47"/>
    <mergeCell ref="T45:T47"/>
    <mergeCell ref="U45:U47"/>
    <mergeCell ref="O45:P47"/>
    <mergeCell ref="Q45:Q47"/>
    <mergeCell ref="R48:R50"/>
    <mergeCell ref="A62:B62"/>
    <mergeCell ref="U1:AF1"/>
    <mergeCell ref="AC45:AC47"/>
    <mergeCell ref="AD45:AD47"/>
    <mergeCell ref="AE45:AE47"/>
    <mergeCell ref="AF45:AF47"/>
    <mergeCell ref="AB42:AB44"/>
    <mergeCell ref="AC42:AC44"/>
    <mergeCell ref="AC2:AE2"/>
    <mergeCell ref="Y51:Y53"/>
    <mergeCell ref="AG12:AG13"/>
    <mergeCell ref="AG15:AG17"/>
    <mergeCell ref="AG18:AG20"/>
    <mergeCell ref="AG21:AG23"/>
    <mergeCell ref="AG24:AG26"/>
    <mergeCell ref="AG27:AG29"/>
    <mergeCell ref="AG30:AG32"/>
    <mergeCell ref="AG33:AG35"/>
    <mergeCell ref="F59:G59"/>
    <mergeCell ref="M59:N59"/>
    <mergeCell ref="C62:D62"/>
    <mergeCell ref="F62:G62"/>
    <mergeCell ref="I62:J62"/>
    <mergeCell ref="H59:L59"/>
    <mergeCell ref="E8:M8"/>
    <mergeCell ref="E7:M7"/>
    <mergeCell ref="N8:P8"/>
    <mergeCell ref="Q54:AE55"/>
    <mergeCell ref="AB51:AB53"/>
    <mergeCell ref="V42:V44"/>
    <mergeCell ref="S48:S50"/>
    <mergeCell ref="T48:T50"/>
    <mergeCell ref="Z51:Z53"/>
    <mergeCell ref="AA51:AA53"/>
    <mergeCell ref="U2:W2"/>
    <mergeCell ref="X2:Y2"/>
    <mergeCell ref="Z2:AA2"/>
    <mergeCell ref="AA63:AE63"/>
    <mergeCell ref="R63:W63"/>
    <mergeCell ref="Z42:Z44"/>
    <mergeCell ref="AA42:AA44"/>
    <mergeCell ref="Y30:Y32"/>
    <mergeCell ref="Z30:Z32"/>
    <mergeCell ref="AA30:AA32"/>
  </mergeCells>
  <dataValidations count="1">
    <dataValidation type="list" allowBlank="1" showInputMessage="1" showErrorMessage="1" promptTitle="いずれかを選択" prompt="加盟校600円・非加盟校1000円" sqref="X2:Y2">
      <formula1>"600,1000"</formula1>
    </dataValidation>
  </dataValidations>
  <printOptions horizontalCentered="1" verticalCentered="1"/>
  <pageMargins left="0.6299212598425197" right="0.3937007874015748" top="0.3937007874015748" bottom="0.3937007874015748" header="0.15748031496062992" footer="0"/>
  <pageSetup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2010-06-29T05:23:41Z</cp:lastPrinted>
  <dcterms:created xsi:type="dcterms:W3CDTF">2009-03-11T19:08:08Z</dcterms:created>
  <dcterms:modified xsi:type="dcterms:W3CDTF">2010-07-29T01:23:58Z</dcterms:modified>
  <cp:category/>
  <cp:version/>
  <cp:contentType/>
  <cp:contentStatus/>
</cp:coreProperties>
</file>